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tions_4-7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N2">
      <text>
        <t xml:space="preserve">FY23-24 report</t>
      </text>
    </comment>
    <comment authorId="0" ref="A12">
      <text>
        <t xml:space="preserve">======
ID#AAAAVlQXcvU
    (2022-02-16 17:38:06)
Moved up from lower tier</t>
      </text>
    </comment>
    <comment authorId="0" ref="A20">
      <text>
        <t xml:space="preserve">======
ID#AAAAVlQXcvM
    (2022-02-16 17:38:06)
Moved down</t>
      </text>
    </comment>
    <comment authorId="0" ref="A33">
      <text>
        <t xml:space="preserve">======
ID#AAAAVlQXcvI
    (2022-02-16 17:38:06)
Includes So Wasco &amp; Dufur</t>
      </text>
    </comment>
  </commentList>
</comments>
</file>

<file path=xl/sharedStrings.xml><?xml version="1.0" encoding="utf-8"?>
<sst xmlns="http://schemas.openxmlformats.org/spreadsheetml/2006/main" count="82" uniqueCount="77">
  <si>
    <t>OPTION 4</t>
  </si>
  <si>
    <t>OPTION 5</t>
  </si>
  <si>
    <t>OPTION 6</t>
  </si>
  <si>
    <t>OPTION 7</t>
  </si>
  <si>
    <t>2025-26</t>
  </si>
  <si>
    <t>% chg</t>
  </si>
  <si>
    <t>$ chg</t>
  </si>
  <si>
    <t>Sage ILL Borrow</t>
  </si>
  <si>
    <t>Year 4</t>
  </si>
  <si>
    <t>Year 5</t>
  </si>
  <si>
    <t>Y5 Vs Option 4</t>
  </si>
  <si>
    <t>Y5 Vs OPtion 5</t>
  </si>
  <si>
    <t>Y5 Vs Option 6</t>
  </si>
  <si>
    <t>Year 5 x %</t>
  </si>
  <si>
    <t>CGCC</t>
  </si>
  <si>
    <t>BMCC</t>
  </si>
  <si>
    <t>KCC</t>
  </si>
  <si>
    <t>TVCC</t>
  </si>
  <si>
    <t>Josephy Library at Fishtrap</t>
  </si>
  <si>
    <t>Tamastslikt Institute</t>
  </si>
  <si>
    <t>Hermiston High School</t>
  </si>
  <si>
    <t>Stanfield Secondary School Library</t>
  </si>
  <si>
    <t>Wallowa Public Library</t>
  </si>
  <si>
    <t>Ione Library District</t>
  </si>
  <si>
    <t>Echo Public Library (UCSLD)</t>
  </si>
  <si>
    <t>Weston Public Library (UCSLD)</t>
  </si>
  <si>
    <t>Joseph</t>
  </si>
  <si>
    <t>Gilliam County Library</t>
  </si>
  <si>
    <t>Athena Public (UCSLD)</t>
  </si>
  <si>
    <t>Sherman County Public/Sch</t>
  </si>
  <si>
    <t>Vale (Emma H) Public Library</t>
  </si>
  <si>
    <t>Enterprise Public Library</t>
  </si>
  <si>
    <t>Ukiah Public/School Library (UCSLD)</t>
  </si>
  <si>
    <t>Helix Public Library (UCSLD)</t>
  </si>
  <si>
    <t>Fossil Library</t>
  </si>
  <si>
    <t>Adams Public Library (UCSLD)</t>
  </si>
  <si>
    <t>Arlington Public Library</t>
  </si>
  <si>
    <t>North Powder Public</t>
  </si>
  <si>
    <t>Baker County Library District</t>
  </si>
  <si>
    <t>Hermiston Public Library</t>
  </si>
  <si>
    <t>La Grande Cook Memorial Public Library</t>
  </si>
  <si>
    <t>Pendleton Public Library (UCSLD)</t>
  </si>
  <si>
    <t>Hood River County Library District</t>
  </si>
  <si>
    <t>Ontario Community Library</t>
  </si>
  <si>
    <t>The Dalles/Wasco District</t>
  </si>
  <si>
    <t>Pilot Rock Public (UCSLD)</t>
  </si>
  <si>
    <t>Elgin Public Library</t>
  </si>
  <si>
    <t>Stanfield Public Library (UCSLD)</t>
  </si>
  <si>
    <t>Nyssa Public Library</t>
  </si>
  <si>
    <t>Union Public Library</t>
  </si>
  <si>
    <t>Grant County Library</t>
  </si>
  <si>
    <t>Harney County Library</t>
  </si>
  <si>
    <t>Lake County Library District</t>
  </si>
  <si>
    <t>Hermiston Unincorporated (UCSLD)</t>
  </si>
  <si>
    <t>Umatilla Public Library (UCSLD)</t>
  </si>
  <si>
    <t>Milton-Freewater Public (UCSLD)</t>
  </si>
  <si>
    <t>Oregon Trail Library District</t>
  </si>
  <si>
    <t>Huntington School</t>
  </si>
  <si>
    <t>Crane Union High School (Harney Co SD 1J)</t>
  </si>
  <si>
    <t>Condon School Library</t>
  </si>
  <si>
    <t>Hines Middle School (Harney Co SD 3)</t>
  </si>
  <si>
    <t>Vale High School</t>
  </si>
  <si>
    <t>Cove School Library</t>
  </si>
  <si>
    <t>Slater Elementary School (Harney SD 3)</t>
  </si>
  <si>
    <t>Ontario Middle School</t>
  </si>
  <si>
    <t>Ontario High School</t>
  </si>
  <si>
    <t>Hood River High School</t>
  </si>
  <si>
    <t>TOTAL</t>
  </si>
  <si>
    <t>$ Chg</t>
  </si>
  <si>
    <t>Over 50%</t>
  </si>
  <si>
    <t>Over 75%</t>
  </si>
  <si>
    <t>Over 100%</t>
  </si>
  <si>
    <t>Over 150%</t>
  </si>
  <si>
    <t>Over 200%</t>
  </si>
  <si>
    <t>MIN</t>
  </si>
  <si>
    <t>MAX</t>
  </si>
  <si>
    <t>AVG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</si>
</sst>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\-??_);_(@_)"/>
    <numFmt numFmtId="165" formatCode="&quot;$&quot;#,##0"/>
    <numFmt numFmtId="166" formatCode="&quot;$&quot;#,##0.00"/>
  </numFmts>
  <fonts count="12">
    <font>
      <sz val="10.0"/>
      <color rgb="FF000000"/>
      <name val="Arial"/>
      <scheme val="minor"/>
    </font>
    <font>
      <b/>
      <color theme="1"/>
      <name val="Arial"/>
      <scheme val="minor"/>
    </font>
    <font>
      <b/>
      <sz val="6.0"/>
      <color rgb="FFD9D9D9"/>
      <name val="Arial"/>
      <scheme val="minor"/>
    </font>
    <font>
      <b/>
      <sz val="11.0"/>
      <color rgb="FF000000"/>
      <name val="Calibri"/>
    </font>
    <font>
      <color theme="1"/>
      <name val="Arial"/>
      <scheme val="minor"/>
    </font>
    <font>
      <sz val="11.0"/>
      <color rgb="FF006100"/>
      <name val="Calibri"/>
    </font>
    <font>
      <sz val="11.0"/>
      <color rgb="FF000000"/>
      <name val="Calibri"/>
    </font>
    <font>
      <sz val="11.0"/>
      <color rgb="FFFF0000"/>
      <name val="Calibri"/>
    </font>
    <font>
      <color rgb="FFFF0000"/>
      <name val="Calibri"/>
    </font>
    <font>
      <b/>
      <sz val="11.0"/>
      <color rgb="FF006100"/>
      <name val="Calibri"/>
    </font>
    <font>
      <sz val="11.0"/>
      <color rgb="FF0070C0"/>
      <name val="Calibri"/>
    </font>
    <font>
      <sz val="11.0"/>
      <color rgb="FF4A86E8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5">
    <border/>
    <border>
      <bottom style="thin">
        <color rgb="FF000000"/>
      </bottom>
    </border>
    <border>
      <left/>
      <right/>
      <top/>
      <bottom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/>
    </xf>
    <xf borderId="0" fillId="2" fontId="1" numFmtId="164" xfId="0" applyAlignment="1" applyFill="1" applyFont="1" applyNumberFormat="1">
      <alignment horizontal="center" readingOrder="0"/>
    </xf>
    <xf borderId="0" fillId="3" fontId="1" numFmtId="9" xfId="0" applyAlignment="1" applyFill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3" fontId="1" numFmtId="165" xfId="0" applyAlignment="1" applyFont="1" applyNumberForma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0" fillId="3" fontId="1" numFmtId="0" xfId="0" applyAlignment="1" applyFont="1">
      <alignment horizontal="center"/>
    </xf>
    <xf borderId="0" fillId="0" fontId="1" numFmtId="166" xfId="0" applyAlignment="1" applyFont="1" applyNumberFormat="1">
      <alignment horizontal="center" readingOrder="0"/>
    </xf>
    <xf borderId="0" fillId="0" fontId="1" numFmtId="9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1" fillId="2" fontId="1" numFmtId="164" xfId="0" applyAlignment="1" applyBorder="1" applyFont="1" applyNumberFormat="1">
      <alignment horizontal="center" readingOrder="0"/>
    </xf>
    <xf borderId="1" fillId="0" fontId="1" numFmtId="9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horizontal="center" readingOrder="0"/>
    </xf>
    <xf borderId="1" fillId="4" fontId="1" numFmtId="0" xfId="0" applyAlignment="1" applyBorder="1" applyFont="1">
      <alignment horizontal="center" readingOrder="0"/>
    </xf>
    <xf borderId="1" fillId="0" fontId="1" numFmtId="165" xfId="0" applyAlignment="1" applyBorder="1" applyFont="1" applyNumberFormat="1">
      <alignment horizontal="center" readingOrder="0"/>
    </xf>
    <xf borderId="1" fillId="0" fontId="1" numFmtId="166" xfId="0" applyAlignment="1" applyBorder="1" applyFont="1" applyNumberFormat="1">
      <alignment horizontal="center" readingOrder="0"/>
    </xf>
    <xf borderId="0" fillId="0" fontId="2" numFmtId="9" xfId="0" applyAlignment="1" applyFont="1" applyNumberFormat="1">
      <alignment horizontal="center" readingOrder="0"/>
    </xf>
    <xf borderId="0" fillId="0" fontId="3" numFmtId="49" xfId="0" applyAlignment="1" applyFont="1" applyNumberFormat="1">
      <alignment horizontal="right"/>
    </xf>
    <xf borderId="0" fillId="2" fontId="4" numFmtId="3" xfId="0" applyFont="1" applyNumberFormat="1"/>
    <xf borderId="0" fillId="3" fontId="4" numFmtId="3" xfId="0" applyFont="1" applyNumberFormat="1"/>
    <xf borderId="0" fillId="0" fontId="4" numFmtId="3" xfId="0" applyFont="1" applyNumberFormat="1"/>
    <xf borderId="0" fillId="0" fontId="4" numFmtId="9" xfId="0" applyFont="1" applyNumberFormat="1"/>
    <xf borderId="0" fillId="4" fontId="4" numFmtId="3" xfId="0" applyFont="1" applyNumberFormat="1"/>
    <xf borderId="0" fillId="3" fontId="4" numFmtId="0" xfId="0" applyFont="1"/>
    <xf borderId="0" fillId="0" fontId="4" numFmtId="3" xfId="0" applyAlignment="1" applyFont="1" applyNumberFormat="1">
      <alignment readingOrder="0"/>
    </xf>
    <xf borderId="0" fillId="4" fontId="5" numFmtId="3" xfId="0" applyAlignment="1" applyFont="1" applyNumberFormat="1">
      <alignment horizontal="right" readingOrder="0" vertical="bottom"/>
    </xf>
    <xf borderId="0" fillId="0" fontId="6" numFmtId="3" xfId="0" applyAlignment="1" applyFont="1" applyNumberFormat="1">
      <alignment horizontal="right" readingOrder="0" vertical="bottom"/>
    </xf>
    <xf borderId="0" fillId="0" fontId="7" numFmtId="0" xfId="0" applyAlignment="1" applyFont="1">
      <alignment horizontal="right"/>
    </xf>
    <xf borderId="0" fillId="4" fontId="7" numFmtId="165" xfId="0" applyAlignment="1" applyFont="1" applyNumberFormat="1">
      <alignment horizontal="right" readingOrder="0" vertical="bottom"/>
    </xf>
    <xf borderId="0" fillId="0" fontId="8" numFmtId="165" xfId="0" applyAlignment="1" applyFont="1" applyNumberFormat="1">
      <alignment horizontal="right" readingOrder="0" vertical="bottom"/>
    </xf>
    <xf borderId="0" fillId="0" fontId="4" numFmtId="165" xfId="0" applyFont="1" applyNumberFormat="1"/>
    <xf borderId="0" fillId="0" fontId="6" numFmtId="0" xfId="0" applyAlignment="1" applyFont="1">
      <alignment horizontal="right"/>
    </xf>
    <xf borderId="0" fillId="4" fontId="9" numFmtId="3" xfId="0" applyAlignment="1" applyFont="1" applyNumberFormat="1">
      <alignment horizontal="right" readingOrder="0" vertical="bottom"/>
    </xf>
    <xf borderId="0" fillId="0" fontId="3" numFmtId="3" xfId="0" applyAlignment="1" applyFont="1" applyNumberFormat="1">
      <alignment horizontal="right" readingOrder="0" vertical="bottom"/>
    </xf>
    <xf borderId="2" fillId="5" fontId="6" numFmtId="0" xfId="0" applyAlignment="1" applyBorder="1" applyFill="1" applyFont="1">
      <alignment horizontal="right"/>
    </xf>
    <xf borderId="0" fillId="0" fontId="10" numFmtId="0" xfId="0" applyAlignment="1" applyFont="1">
      <alignment horizontal="right"/>
    </xf>
    <xf borderId="2" fillId="5" fontId="11" numFmtId="0" xfId="0" applyAlignment="1" applyBorder="1" applyFont="1">
      <alignment horizontal="right"/>
    </xf>
    <xf borderId="2" fillId="5" fontId="10" numFmtId="0" xfId="0" applyAlignment="1" applyBorder="1" applyFont="1">
      <alignment horizontal="right"/>
    </xf>
    <xf borderId="3" fillId="0" fontId="6" numFmtId="0" xfId="0" applyAlignment="1" applyBorder="1" applyFont="1">
      <alignment horizontal="right"/>
    </xf>
    <xf borderId="0" fillId="4" fontId="7" numFmtId="3" xfId="0" applyAlignment="1" applyFont="1" applyNumberFormat="1">
      <alignment horizontal="right" readingOrder="0" vertical="bottom"/>
    </xf>
    <xf borderId="0" fillId="6" fontId="7" numFmtId="3" xfId="0" applyAlignment="1" applyFill="1" applyFont="1" applyNumberFormat="1">
      <alignment horizontal="right" readingOrder="0" vertical="bottom"/>
    </xf>
    <xf borderId="2" fillId="7" fontId="10" numFmtId="0" xfId="0" applyAlignment="1" applyBorder="1" applyFill="1" applyFont="1">
      <alignment horizontal="right"/>
    </xf>
    <xf borderId="0" fillId="2" fontId="4" numFmtId="3" xfId="0" applyAlignment="1" applyFont="1" applyNumberFormat="1">
      <alignment readingOrder="0"/>
    </xf>
    <xf borderId="0" fillId="4" fontId="9" numFmtId="0" xfId="0" applyAlignment="1" applyFont="1">
      <alignment horizontal="right" readingOrder="0" vertical="bottom"/>
    </xf>
    <xf borderId="0" fillId="0" fontId="3" numFmtId="0" xfId="0" applyAlignment="1" applyFont="1">
      <alignment horizontal="right" readingOrder="0" vertical="bottom"/>
    </xf>
    <xf borderId="2" fillId="6" fontId="6" numFmtId="0" xfId="0" applyAlignment="1" applyBorder="1" applyFont="1">
      <alignment horizontal="right"/>
    </xf>
    <xf borderId="0" fillId="2" fontId="4" numFmtId="0" xfId="0" applyFont="1"/>
    <xf borderId="0" fillId="4" fontId="4" numFmtId="0" xfId="0" applyFont="1"/>
    <xf borderId="4" fillId="0" fontId="1" numFmtId="3" xfId="0" applyBorder="1" applyFont="1" applyNumberFormat="1"/>
    <xf borderId="0" fillId="0" fontId="1" numFmtId="164" xfId="0" applyAlignment="1" applyFont="1" applyNumberFormat="1">
      <alignment readingOrder="0"/>
    </xf>
    <xf borderId="0" fillId="2" fontId="4" numFmtId="165" xfId="0" applyFont="1" applyNumberFormat="1"/>
    <xf borderId="0" fillId="3" fontId="4" numFmtId="165" xfId="0" applyFont="1" applyNumberFormat="1"/>
    <xf borderId="0" fillId="4" fontId="4" numFmtId="165" xfId="0" applyFont="1" applyNumberFormat="1"/>
    <xf borderId="0" fillId="0" fontId="4" numFmtId="0" xfId="0" applyAlignment="1" applyFont="1">
      <alignment horizontal="right" readingOrder="0"/>
    </xf>
    <xf borderId="0" fillId="3" fontId="1" numFmtId="165" xfId="0" applyFont="1" applyNumberFormat="1"/>
    <xf borderId="0" fillId="0" fontId="1" numFmtId="165" xfId="0" applyFont="1" applyNumberFormat="1"/>
    <xf borderId="0" fillId="4" fontId="1" numFmtId="165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35.25"/>
    <col customWidth="1" min="3" max="3" width="2.88"/>
    <col customWidth="1" min="4" max="4" width="9.5"/>
    <col customWidth="1" min="5" max="5" width="6.88"/>
    <col customWidth="1" min="6" max="6" width="8.63"/>
    <col customWidth="1" min="7" max="7" width="3.25"/>
    <col customWidth="1" min="8" max="8" width="10.25"/>
    <col customWidth="1" min="9" max="9" width="6.5"/>
    <col customWidth="1" min="10" max="10" width="3.5"/>
    <col customWidth="1" min="11" max="11" width="9.25"/>
    <col customWidth="1" min="12" max="12" width="6.5"/>
    <col customWidth="1" min="13" max="13" width="7.63"/>
    <col customWidth="1" min="14" max="14" width="13.63"/>
    <col customWidth="1" min="15" max="15" width="3.13"/>
    <col customWidth="1" hidden="1" min="16" max="17" width="10.38"/>
    <col hidden="1" min="18" max="20" width="12.63"/>
    <col customWidth="1" min="21" max="21" width="1.75"/>
    <col customWidth="1" min="22" max="22" width="10.38"/>
    <col customWidth="1" min="23" max="23" width="7.25"/>
    <col customWidth="1" min="24" max="24" width="7.63"/>
  </cols>
  <sheetData>
    <row r="1">
      <c r="A1" s="1"/>
      <c r="B1" s="2"/>
      <c r="C1" s="3"/>
      <c r="D1" s="4" t="s">
        <v>0</v>
      </c>
      <c r="E1" s="4"/>
      <c r="F1" s="5"/>
      <c r="G1" s="6"/>
      <c r="H1" s="7" t="s">
        <v>1</v>
      </c>
      <c r="I1" s="4"/>
      <c r="J1" s="8"/>
      <c r="K1" s="9" t="s">
        <v>2</v>
      </c>
      <c r="L1" s="4"/>
      <c r="M1" s="5"/>
      <c r="N1" s="4"/>
      <c r="O1" s="8"/>
      <c r="P1" s="5"/>
      <c r="Q1" s="4"/>
      <c r="R1" s="4"/>
      <c r="S1" s="4"/>
      <c r="T1" s="4"/>
      <c r="U1" s="10"/>
      <c r="V1" s="4" t="s">
        <v>3</v>
      </c>
      <c r="W1" s="4"/>
      <c r="X1" s="5"/>
      <c r="Y1" s="11"/>
      <c r="Z1" s="11"/>
      <c r="AA1" s="11"/>
      <c r="AB1" s="11"/>
      <c r="AC1" s="11"/>
      <c r="AD1" s="11"/>
      <c r="AE1" s="11"/>
      <c r="AF1" s="11"/>
      <c r="AG1" s="11"/>
    </row>
    <row r="2">
      <c r="A2" s="1"/>
      <c r="B2" s="12" t="s">
        <v>4</v>
      </c>
      <c r="C2" s="3"/>
      <c r="D2" s="13">
        <v>1.29</v>
      </c>
      <c r="E2" s="14" t="s">
        <v>5</v>
      </c>
      <c r="F2" s="15" t="s">
        <v>6</v>
      </c>
      <c r="G2" s="6"/>
      <c r="H2" s="16">
        <v>1510.0</v>
      </c>
      <c r="I2" s="14" t="s">
        <v>5</v>
      </c>
      <c r="J2" s="8"/>
      <c r="K2" s="17">
        <v>0.94</v>
      </c>
      <c r="L2" s="14" t="s">
        <v>5</v>
      </c>
      <c r="M2" s="15" t="s">
        <v>6</v>
      </c>
      <c r="N2" s="14" t="s">
        <v>7</v>
      </c>
      <c r="O2" s="8"/>
      <c r="P2" s="5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18">
        <v>1.11</v>
      </c>
      <c r="V2" s="4" t="s">
        <v>13</v>
      </c>
      <c r="W2" s="14" t="s">
        <v>5</v>
      </c>
      <c r="X2" s="15" t="s">
        <v>6</v>
      </c>
      <c r="Y2" s="11"/>
      <c r="Z2" s="11"/>
      <c r="AA2" s="11"/>
      <c r="AB2" s="11"/>
      <c r="AC2" s="11"/>
      <c r="AD2" s="11"/>
      <c r="AE2" s="11"/>
      <c r="AF2" s="11"/>
      <c r="AG2" s="11"/>
    </row>
    <row r="3">
      <c r="A3" s="19" t="s">
        <v>14</v>
      </c>
      <c r="B3" s="20">
        <v>3682.327843027485</v>
      </c>
      <c r="C3" s="21"/>
      <c r="D3" s="22">
        <f t="shared" ref="D3:D55" si="1">sum(B3*$D$2)</f>
        <v>4750.202918</v>
      </c>
      <c r="E3" s="23">
        <f t="shared" ref="E3:E55" si="2">sum(D3-B3)/B3</f>
        <v>0.29</v>
      </c>
      <c r="F3" s="24">
        <f t="shared" ref="F3:F55" si="3">sum(D3-$B3)</f>
        <v>1067.875074</v>
      </c>
      <c r="G3" s="25"/>
      <c r="H3" s="22">
        <f t="shared" ref="H3:H55" si="4">sum(B3+$H$2)</f>
        <v>5192.327843</v>
      </c>
      <c r="I3" s="23">
        <f t="shared" ref="I3:I55" si="5">sum(H3-B3)/B3</f>
        <v>0.4100666927</v>
      </c>
      <c r="J3" s="25"/>
      <c r="K3" s="22">
        <f t="shared" ref="K3:K55" si="6">sum(B3+(N3*$K$2))</f>
        <v>3746.247843</v>
      </c>
      <c r="L3" s="23">
        <f t="shared" ref="L3:L55" si="7">sum(K3-B3)/B3</f>
        <v>0.01735858477</v>
      </c>
      <c r="M3" s="24">
        <f t="shared" ref="M3:M55" si="8">sum(K3-$B3)</f>
        <v>63.92</v>
      </c>
      <c r="N3" s="26">
        <v>68.0</v>
      </c>
      <c r="O3" s="25"/>
      <c r="P3" s="27">
        <v>3424.0</v>
      </c>
      <c r="Q3" s="28">
        <v>3561.0</v>
      </c>
      <c r="R3" s="22">
        <f t="shared" ref="R3:R55" si="9">sum(Q3-D3)</f>
        <v>-1189.202918</v>
      </c>
      <c r="S3" s="22">
        <f t="shared" ref="S3:S55" si="10">sum(Q3-H3)</f>
        <v>-1631.327843</v>
      </c>
      <c r="T3" s="22">
        <f t="shared" ref="T3:T55" si="11">sum(Q3-K3)</f>
        <v>-185.247843</v>
      </c>
      <c r="V3" s="28">
        <f t="shared" ref="V3:V55" si="12">sum(Q3*$U$2)</f>
        <v>3952.71</v>
      </c>
      <c r="W3" s="23">
        <f t="shared" ref="W3:W55" si="13">sum(V3-B3)/B3</f>
        <v>0.07342696482</v>
      </c>
      <c r="X3" s="24">
        <f t="shared" ref="X3:X55" si="14">sum(V3-$B3)</f>
        <v>270.382157</v>
      </c>
    </row>
    <row r="4">
      <c r="A4" s="19" t="s">
        <v>15</v>
      </c>
      <c r="B4" s="20">
        <v>5636.7635766964895</v>
      </c>
      <c r="C4" s="21"/>
      <c r="D4" s="22">
        <f t="shared" si="1"/>
        <v>7271.425014</v>
      </c>
      <c r="E4" s="23">
        <f t="shared" si="2"/>
        <v>0.29</v>
      </c>
      <c r="F4" s="24">
        <f t="shared" si="3"/>
        <v>1634.661437</v>
      </c>
      <c r="G4" s="25"/>
      <c r="H4" s="22">
        <f t="shared" si="4"/>
        <v>7146.763577</v>
      </c>
      <c r="I4" s="23">
        <f t="shared" si="5"/>
        <v>0.2678842175</v>
      </c>
      <c r="J4" s="25"/>
      <c r="K4" s="22">
        <f t="shared" si="6"/>
        <v>6209.223577</v>
      </c>
      <c r="L4" s="23">
        <f t="shared" si="7"/>
        <v>0.1015582776</v>
      </c>
      <c r="M4" s="24">
        <f t="shared" si="8"/>
        <v>572.46</v>
      </c>
      <c r="N4" s="26">
        <v>609.0</v>
      </c>
      <c r="O4" s="25"/>
      <c r="P4" s="27">
        <v>6060.0</v>
      </c>
      <c r="Q4" s="28">
        <v>6545.0</v>
      </c>
      <c r="R4" s="22">
        <f t="shared" si="9"/>
        <v>-726.4250139</v>
      </c>
      <c r="S4" s="22">
        <f t="shared" si="10"/>
        <v>-601.7635767</v>
      </c>
      <c r="T4" s="22">
        <f t="shared" si="11"/>
        <v>335.7764233</v>
      </c>
      <c r="V4" s="28">
        <f t="shared" si="12"/>
        <v>7264.95</v>
      </c>
      <c r="W4" s="23">
        <f t="shared" si="13"/>
        <v>0.2888512887</v>
      </c>
      <c r="X4" s="24">
        <f t="shared" si="14"/>
        <v>1628.186423</v>
      </c>
    </row>
    <row r="5">
      <c r="A5" s="19" t="s">
        <v>16</v>
      </c>
      <c r="B5" s="20">
        <v>5799.084472442841</v>
      </c>
      <c r="C5" s="21"/>
      <c r="D5" s="22">
        <f t="shared" si="1"/>
        <v>7480.818969</v>
      </c>
      <c r="E5" s="23">
        <f t="shared" si="2"/>
        <v>0.29</v>
      </c>
      <c r="F5" s="24">
        <f t="shared" si="3"/>
        <v>1681.734497</v>
      </c>
      <c r="G5" s="25"/>
      <c r="H5" s="22">
        <f t="shared" si="4"/>
        <v>7309.084472</v>
      </c>
      <c r="I5" s="23">
        <f t="shared" si="5"/>
        <v>0.2603859294</v>
      </c>
      <c r="J5" s="25"/>
      <c r="K5" s="22">
        <f t="shared" si="6"/>
        <v>6484.344472</v>
      </c>
      <c r="L5" s="23">
        <f t="shared" si="7"/>
        <v>0.1181669285</v>
      </c>
      <c r="M5" s="24">
        <f t="shared" si="8"/>
        <v>685.26</v>
      </c>
      <c r="N5" s="26">
        <v>729.0</v>
      </c>
      <c r="O5" s="25"/>
      <c r="P5" s="27">
        <v>6860.0</v>
      </c>
      <c r="Q5" s="28">
        <v>7409.0</v>
      </c>
      <c r="R5" s="22">
        <f t="shared" si="9"/>
        <v>-71.81896945</v>
      </c>
      <c r="S5" s="22">
        <f t="shared" si="10"/>
        <v>99.91552756</v>
      </c>
      <c r="T5" s="22">
        <f t="shared" si="11"/>
        <v>924.6555276</v>
      </c>
      <c r="V5" s="28">
        <f t="shared" si="12"/>
        <v>8223.99</v>
      </c>
      <c r="W5" s="23">
        <f t="shared" si="13"/>
        <v>0.4181531652</v>
      </c>
      <c r="X5" s="24">
        <f t="shared" si="14"/>
        <v>2424.905528</v>
      </c>
    </row>
    <row r="6">
      <c r="A6" s="19" t="s">
        <v>17</v>
      </c>
      <c r="B6" s="20">
        <v>6861.924630077095</v>
      </c>
      <c r="C6" s="21"/>
      <c r="D6" s="22">
        <f t="shared" si="1"/>
        <v>8851.882773</v>
      </c>
      <c r="E6" s="23">
        <f t="shared" si="2"/>
        <v>0.29</v>
      </c>
      <c r="F6" s="24">
        <f t="shared" si="3"/>
        <v>1989.958143</v>
      </c>
      <c r="G6" s="25"/>
      <c r="H6" s="22">
        <f t="shared" si="4"/>
        <v>8371.92463</v>
      </c>
      <c r="I6" s="23">
        <f t="shared" si="5"/>
        <v>0.2200548798</v>
      </c>
      <c r="J6" s="25"/>
      <c r="K6" s="22">
        <f t="shared" si="6"/>
        <v>7793.46463</v>
      </c>
      <c r="L6" s="23">
        <f t="shared" si="7"/>
        <v>0.1357549157</v>
      </c>
      <c r="M6" s="24">
        <f t="shared" si="8"/>
        <v>931.54</v>
      </c>
      <c r="N6" s="26">
        <v>991.0</v>
      </c>
      <c r="O6" s="25"/>
      <c r="P6" s="27">
        <v>7116.0</v>
      </c>
      <c r="Q6" s="28">
        <v>7401.0</v>
      </c>
      <c r="R6" s="22">
        <f t="shared" si="9"/>
        <v>-1450.882773</v>
      </c>
      <c r="S6" s="22">
        <f t="shared" si="10"/>
        <v>-970.9246301</v>
      </c>
      <c r="T6" s="22">
        <f t="shared" si="11"/>
        <v>-392.4646301</v>
      </c>
      <c r="V6" s="28">
        <f t="shared" si="12"/>
        <v>8215.11</v>
      </c>
      <c r="W6" s="23">
        <f t="shared" si="13"/>
        <v>0.1972020159</v>
      </c>
      <c r="X6" s="24">
        <f t="shared" si="14"/>
        <v>1353.18537</v>
      </c>
    </row>
    <row r="7">
      <c r="A7" s="29" t="s">
        <v>18</v>
      </c>
      <c r="B7" s="20">
        <v>648.0</v>
      </c>
      <c r="C7" s="21"/>
      <c r="D7" s="22">
        <f t="shared" si="1"/>
        <v>835.92</v>
      </c>
      <c r="E7" s="23">
        <f t="shared" si="2"/>
        <v>0.29</v>
      </c>
      <c r="F7" s="24">
        <f t="shared" si="3"/>
        <v>187.92</v>
      </c>
      <c r="G7" s="25"/>
      <c r="H7" s="22">
        <f t="shared" si="4"/>
        <v>2158</v>
      </c>
      <c r="I7" s="23">
        <f t="shared" si="5"/>
        <v>2.330246914</v>
      </c>
      <c r="J7" s="25"/>
      <c r="K7" s="22">
        <f t="shared" si="6"/>
        <v>648</v>
      </c>
      <c r="L7" s="23">
        <f t="shared" si="7"/>
        <v>0</v>
      </c>
      <c r="M7" s="24">
        <f t="shared" si="8"/>
        <v>0</v>
      </c>
      <c r="N7" s="26">
        <v>0.0</v>
      </c>
      <c r="O7" s="25"/>
      <c r="P7" s="30">
        <v>756.0</v>
      </c>
      <c r="Q7" s="31">
        <v>816.0</v>
      </c>
      <c r="R7" s="32">
        <f t="shared" si="9"/>
        <v>-19.92</v>
      </c>
      <c r="S7" s="32">
        <f t="shared" si="10"/>
        <v>-1342</v>
      </c>
      <c r="T7" s="32">
        <f t="shared" si="11"/>
        <v>168</v>
      </c>
      <c r="V7" s="28">
        <f t="shared" si="12"/>
        <v>905.76</v>
      </c>
      <c r="W7" s="23">
        <f t="shared" si="13"/>
        <v>0.3977777778</v>
      </c>
      <c r="X7" s="24">
        <f t="shared" si="14"/>
        <v>257.76</v>
      </c>
    </row>
    <row r="8">
      <c r="A8" s="29" t="s">
        <v>19</v>
      </c>
      <c r="B8" s="20">
        <v>648.0</v>
      </c>
      <c r="C8" s="21"/>
      <c r="D8" s="22">
        <f t="shared" si="1"/>
        <v>835.92</v>
      </c>
      <c r="E8" s="23">
        <f t="shared" si="2"/>
        <v>0.29</v>
      </c>
      <c r="F8" s="24">
        <f t="shared" si="3"/>
        <v>187.92</v>
      </c>
      <c r="G8" s="25"/>
      <c r="H8" s="22">
        <f t="shared" si="4"/>
        <v>2158</v>
      </c>
      <c r="I8" s="23">
        <f t="shared" si="5"/>
        <v>2.330246914</v>
      </c>
      <c r="J8" s="25"/>
      <c r="K8" s="22">
        <f t="shared" si="6"/>
        <v>648</v>
      </c>
      <c r="L8" s="23">
        <f t="shared" si="7"/>
        <v>0</v>
      </c>
      <c r="M8" s="24">
        <f t="shared" si="8"/>
        <v>0</v>
      </c>
      <c r="N8" s="26">
        <v>0.0</v>
      </c>
      <c r="O8" s="25"/>
      <c r="P8" s="30">
        <v>756.0</v>
      </c>
      <c r="Q8" s="31">
        <v>816.0</v>
      </c>
      <c r="R8" s="32">
        <f t="shared" si="9"/>
        <v>-19.92</v>
      </c>
      <c r="S8" s="32">
        <f t="shared" si="10"/>
        <v>-1342</v>
      </c>
      <c r="T8" s="32">
        <f t="shared" si="11"/>
        <v>168</v>
      </c>
      <c r="V8" s="28">
        <f t="shared" si="12"/>
        <v>905.76</v>
      </c>
      <c r="W8" s="23">
        <f t="shared" si="13"/>
        <v>0.3977777778</v>
      </c>
      <c r="X8" s="24">
        <f t="shared" si="14"/>
        <v>257.76</v>
      </c>
    </row>
    <row r="9">
      <c r="A9" s="33" t="s">
        <v>20</v>
      </c>
      <c r="B9" s="20">
        <v>648.0</v>
      </c>
      <c r="C9" s="21"/>
      <c r="D9" s="22">
        <f t="shared" si="1"/>
        <v>835.92</v>
      </c>
      <c r="E9" s="23">
        <f t="shared" si="2"/>
        <v>0.29</v>
      </c>
      <c r="F9" s="24">
        <f t="shared" si="3"/>
        <v>187.92</v>
      </c>
      <c r="G9" s="25"/>
      <c r="H9" s="22">
        <f t="shared" si="4"/>
        <v>2158</v>
      </c>
      <c r="I9" s="23">
        <f t="shared" si="5"/>
        <v>2.330246914</v>
      </c>
      <c r="J9" s="25"/>
      <c r="K9" s="22">
        <f t="shared" si="6"/>
        <v>648.94</v>
      </c>
      <c r="L9" s="23">
        <f t="shared" si="7"/>
        <v>0.001450617284</v>
      </c>
      <c r="M9" s="24">
        <f t="shared" si="8"/>
        <v>0.94</v>
      </c>
      <c r="N9" s="26">
        <v>1.0</v>
      </c>
      <c r="O9" s="25"/>
      <c r="P9" s="30">
        <v>756.0</v>
      </c>
      <c r="Q9" s="31">
        <v>816.0</v>
      </c>
      <c r="R9" s="32">
        <f t="shared" si="9"/>
        <v>-19.92</v>
      </c>
      <c r="S9" s="32">
        <f t="shared" si="10"/>
        <v>-1342</v>
      </c>
      <c r="T9" s="32">
        <f t="shared" si="11"/>
        <v>167.06</v>
      </c>
      <c r="V9" s="28">
        <f t="shared" si="12"/>
        <v>905.76</v>
      </c>
      <c r="W9" s="23">
        <f t="shared" si="13"/>
        <v>0.3977777778</v>
      </c>
      <c r="X9" s="24">
        <f t="shared" si="14"/>
        <v>257.76</v>
      </c>
    </row>
    <row r="10">
      <c r="A10" s="33" t="s">
        <v>21</v>
      </c>
      <c r="B10" s="20">
        <v>648.0</v>
      </c>
      <c r="C10" s="21"/>
      <c r="D10" s="22">
        <f t="shared" si="1"/>
        <v>835.92</v>
      </c>
      <c r="E10" s="23">
        <f t="shared" si="2"/>
        <v>0.29</v>
      </c>
      <c r="F10" s="24">
        <f t="shared" si="3"/>
        <v>187.92</v>
      </c>
      <c r="G10" s="25"/>
      <c r="H10" s="22">
        <f t="shared" si="4"/>
        <v>2158</v>
      </c>
      <c r="I10" s="23">
        <f t="shared" si="5"/>
        <v>2.330246914</v>
      </c>
      <c r="J10" s="25"/>
      <c r="K10" s="22">
        <f t="shared" si="6"/>
        <v>653.64</v>
      </c>
      <c r="L10" s="23">
        <f t="shared" si="7"/>
        <v>0.008703703704</v>
      </c>
      <c r="M10" s="24">
        <f t="shared" si="8"/>
        <v>5.64</v>
      </c>
      <c r="N10" s="26">
        <v>6.0</v>
      </c>
      <c r="O10" s="25"/>
      <c r="P10" s="30">
        <v>756.0</v>
      </c>
      <c r="Q10" s="31">
        <v>816.0</v>
      </c>
      <c r="R10" s="32">
        <f t="shared" si="9"/>
        <v>-19.92</v>
      </c>
      <c r="S10" s="32">
        <f t="shared" si="10"/>
        <v>-1342</v>
      </c>
      <c r="T10" s="32">
        <f t="shared" si="11"/>
        <v>162.36</v>
      </c>
      <c r="V10" s="28">
        <f t="shared" si="12"/>
        <v>905.76</v>
      </c>
      <c r="W10" s="23">
        <f t="shared" si="13"/>
        <v>0.3977777778</v>
      </c>
      <c r="X10" s="24">
        <f t="shared" si="14"/>
        <v>257.76</v>
      </c>
    </row>
    <row r="11">
      <c r="A11" s="33" t="s">
        <v>22</v>
      </c>
      <c r="B11" s="20">
        <v>1613.22329853367</v>
      </c>
      <c r="C11" s="21"/>
      <c r="D11" s="22">
        <f t="shared" si="1"/>
        <v>2081.058055</v>
      </c>
      <c r="E11" s="23">
        <f t="shared" si="2"/>
        <v>0.29</v>
      </c>
      <c r="F11" s="24">
        <f t="shared" si="3"/>
        <v>467.8347566</v>
      </c>
      <c r="G11" s="25"/>
      <c r="H11" s="22">
        <f t="shared" si="4"/>
        <v>3123.223299</v>
      </c>
      <c r="I11" s="23">
        <f t="shared" si="5"/>
        <v>0.9360142526</v>
      </c>
      <c r="J11" s="25"/>
      <c r="K11" s="22">
        <f t="shared" si="6"/>
        <v>3166.103299</v>
      </c>
      <c r="L11" s="23">
        <f t="shared" si="7"/>
        <v>0.9625945778</v>
      </c>
      <c r="M11" s="24">
        <f t="shared" si="8"/>
        <v>1552.88</v>
      </c>
      <c r="N11" s="26">
        <v>1652.0</v>
      </c>
      <c r="O11" s="25"/>
      <c r="P11" s="34">
        <v>1512.0</v>
      </c>
      <c r="Q11" s="35">
        <v>1633.0</v>
      </c>
      <c r="R11" s="22">
        <f t="shared" si="9"/>
        <v>-448.0580551</v>
      </c>
      <c r="S11" s="22">
        <f t="shared" si="10"/>
        <v>-1490.223299</v>
      </c>
      <c r="T11" s="22">
        <f t="shared" si="11"/>
        <v>-1533.103299</v>
      </c>
      <c r="V11" s="28">
        <f t="shared" si="12"/>
        <v>1812.63</v>
      </c>
      <c r="W11" s="23">
        <f t="shared" si="13"/>
        <v>0.1236076256</v>
      </c>
      <c r="X11" s="24">
        <f t="shared" si="14"/>
        <v>199.4067015</v>
      </c>
    </row>
    <row r="12">
      <c r="A12" s="36" t="s">
        <v>23</v>
      </c>
      <c r="B12" s="20">
        <v>1526.422998044905</v>
      </c>
      <c r="C12" s="21"/>
      <c r="D12" s="22">
        <f t="shared" si="1"/>
        <v>1969.085667</v>
      </c>
      <c r="E12" s="23">
        <f t="shared" si="2"/>
        <v>0.29</v>
      </c>
      <c r="F12" s="24">
        <f t="shared" si="3"/>
        <v>442.6626694</v>
      </c>
      <c r="G12" s="25"/>
      <c r="H12" s="22">
        <f t="shared" si="4"/>
        <v>3036.422998</v>
      </c>
      <c r="I12" s="23">
        <f t="shared" si="5"/>
        <v>0.9892408605</v>
      </c>
      <c r="J12" s="25"/>
      <c r="K12" s="22">
        <f t="shared" si="6"/>
        <v>2004.882998</v>
      </c>
      <c r="L12" s="23">
        <f t="shared" si="7"/>
        <v>0.3134517762</v>
      </c>
      <c r="M12" s="24">
        <f t="shared" si="8"/>
        <v>478.46</v>
      </c>
      <c r="N12" s="26">
        <v>509.0</v>
      </c>
      <c r="O12" s="25"/>
      <c r="P12" s="34">
        <v>1512.0</v>
      </c>
      <c r="Q12" s="35">
        <v>1633.0</v>
      </c>
      <c r="R12" s="22">
        <f t="shared" si="9"/>
        <v>-336.0856675</v>
      </c>
      <c r="S12" s="22">
        <f t="shared" si="10"/>
        <v>-1403.422998</v>
      </c>
      <c r="T12" s="22">
        <f t="shared" si="11"/>
        <v>-371.882998</v>
      </c>
      <c r="V12" s="28">
        <f t="shared" si="12"/>
        <v>1812.63</v>
      </c>
      <c r="W12" s="23">
        <f t="shared" si="13"/>
        <v>0.1875017622</v>
      </c>
      <c r="X12" s="24">
        <f t="shared" si="14"/>
        <v>286.207002</v>
      </c>
    </row>
    <row r="13">
      <c r="A13" s="37" t="s">
        <v>24</v>
      </c>
      <c r="B13" s="20">
        <v>1529.36089024801</v>
      </c>
      <c r="C13" s="21"/>
      <c r="D13" s="22">
        <f t="shared" si="1"/>
        <v>1972.875548</v>
      </c>
      <c r="E13" s="23">
        <f t="shared" si="2"/>
        <v>0.29</v>
      </c>
      <c r="F13" s="24">
        <f t="shared" si="3"/>
        <v>443.5146582</v>
      </c>
      <c r="G13" s="25"/>
      <c r="H13" s="22">
        <f t="shared" si="4"/>
        <v>3039.36089</v>
      </c>
      <c r="I13" s="23">
        <f t="shared" si="5"/>
        <v>0.9873405353</v>
      </c>
      <c r="J13" s="25"/>
      <c r="K13" s="22">
        <f t="shared" si="6"/>
        <v>1910.06089</v>
      </c>
      <c r="L13" s="23">
        <f t="shared" si="7"/>
        <v>0.2489275111</v>
      </c>
      <c r="M13" s="24">
        <f t="shared" si="8"/>
        <v>380.7</v>
      </c>
      <c r="N13" s="26">
        <v>405.0</v>
      </c>
      <c r="O13" s="25"/>
      <c r="P13" s="34">
        <v>1512.0</v>
      </c>
      <c r="Q13" s="35">
        <v>1633.0</v>
      </c>
      <c r="R13" s="22">
        <f t="shared" si="9"/>
        <v>-339.8755484</v>
      </c>
      <c r="S13" s="22">
        <f t="shared" si="10"/>
        <v>-1406.36089</v>
      </c>
      <c r="T13" s="22">
        <f t="shared" si="11"/>
        <v>-277.0608902</v>
      </c>
      <c r="V13" s="28">
        <f t="shared" si="12"/>
        <v>1812.63</v>
      </c>
      <c r="W13" s="23">
        <f t="shared" si="13"/>
        <v>0.1852205791</v>
      </c>
      <c r="X13" s="24">
        <f t="shared" si="14"/>
        <v>283.2691098</v>
      </c>
    </row>
    <row r="14">
      <c r="A14" s="38" t="s">
        <v>25</v>
      </c>
      <c r="B14" s="20">
        <v>1565.743870817415</v>
      </c>
      <c r="C14" s="21"/>
      <c r="D14" s="22">
        <f t="shared" si="1"/>
        <v>2019.809593</v>
      </c>
      <c r="E14" s="23">
        <f t="shared" si="2"/>
        <v>0.29</v>
      </c>
      <c r="F14" s="24">
        <f t="shared" si="3"/>
        <v>454.0657225</v>
      </c>
      <c r="G14" s="25"/>
      <c r="H14" s="22">
        <f t="shared" si="4"/>
        <v>3075.743871</v>
      </c>
      <c r="I14" s="23">
        <f t="shared" si="5"/>
        <v>0.9643978355</v>
      </c>
      <c r="J14" s="25"/>
      <c r="K14" s="22">
        <f t="shared" si="6"/>
        <v>1898.503871</v>
      </c>
      <c r="L14" s="23">
        <f t="shared" si="7"/>
        <v>0.2125251813</v>
      </c>
      <c r="M14" s="24">
        <f t="shared" si="8"/>
        <v>332.76</v>
      </c>
      <c r="N14" s="26">
        <v>354.0</v>
      </c>
      <c r="O14" s="25"/>
      <c r="P14" s="34">
        <v>1512.0</v>
      </c>
      <c r="Q14" s="35">
        <v>1633.0</v>
      </c>
      <c r="R14" s="22">
        <f t="shared" si="9"/>
        <v>-386.8095934</v>
      </c>
      <c r="S14" s="22">
        <f t="shared" si="10"/>
        <v>-1442.743871</v>
      </c>
      <c r="T14" s="22">
        <f t="shared" si="11"/>
        <v>-265.5038708</v>
      </c>
      <c r="V14" s="28">
        <f t="shared" si="12"/>
        <v>1812.63</v>
      </c>
      <c r="W14" s="23">
        <f t="shared" si="13"/>
        <v>0.1576797673</v>
      </c>
      <c r="X14" s="24">
        <f t="shared" si="14"/>
        <v>246.8861292</v>
      </c>
    </row>
    <row r="15">
      <c r="A15" s="33" t="s">
        <v>26</v>
      </c>
      <c r="B15" s="20">
        <v>1572.6157804668248</v>
      </c>
      <c r="C15" s="21"/>
      <c r="D15" s="22">
        <f t="shared" si="1"/>
        <v>2028.674357</v>
      </c>
      <c r="E15" s="23">
        <f t="shared" si="2"/>
        <v>0.29</v>
      </c>
      <c r="F15" s="24">
        <f t="shared" si="3"/>
        <v>456.0585763</v>
      </c>
      <c r="G15" s="25"/>
      <c r="H15" s="22">
        <f t="shared" si="4"/>
        <v>3082.61578</v>
      </c>
      <c r="I15" s="23">
        <f t="shared" si="5"/>
        <v>0.9601836753</v>
      </c>
      <c r="J15" s="25"/>
      <c r="K15" s="22">
        <f t="shared" si="6"/>
        <v>2469.37578</v>
      </c>
      <c r="L15" s="23">
        <f t="shared" si="7"/>
        <v>0.5702346442</v>
      </c>
      <c r="M15" s="24">
        <f t="shared" si="8"/>
        <v>896.76</v>
      </c>
      <c r="N15" s="26">
        <v>954.0</v>
      </c>
      <c r="O15" s="25"/>
      <c r="P15" s="34">
        <v>1512.0</v>
      </c>
      <c r="Q15" s="35">
        <v>1633.0</v>
      </c>
      <c r="R15" s="22">
        <f t="shared" si="9"/>
        <v>-395.6743568</v>
      </c>
      <c r="S15" s="22">
        <f t="shared" si="10"/>
        <v>-1449.61578</v>
      </c>
      <c r="T15" s="22">
        <f t="shared" si="11"/>
        <v>-836.3757805</v>
      </c>
      <c r="V15" s="28">
        <f t="shared" si="12"/>
        <v>1812.63</v>
      </c>
      <c r="W15" s="23">
        <f t="shared" si="13"/>
        <v>0.1526210169</v>
      </c>
      <c r="X15" s="24">
        <f t="shared" si="14"/>
        <v>240.0142195</v>
      </c>
    </row>
    <row r="16">
      <c r="A16" s="33" t="s">
        <v>27</v>
      </c>
      <c r="B16" s="20">
        <v>1650.4130277702602</v>
      </c>
      <c r="C16" s="21"/>
      <c r="D16" s="22">
        <f t="shared" si="1"/>
        <v>2129.032806</v>
      </c>
      <c r="E16" s="23">
        <f t="shared" si="2"/>
        <v>0.29</v>
      </c>
      <c r="F16" s="24">
        <f t="shared" si="3"/>
        <v>478.6197781</v>
      </c>
      <c r="G16" s="25"/>
      <c r="H16" s="22">
        <f t="shared" si="4"/>
        <v>3160.413028</v>
      </c>
      <c r="I16" s="23">
        <f t="shared" si="5"/>
        <v>0.9149224919</v>
      </c>
      <c r="J16" s="25"/>
      <c r="K16" s="22">
        <f t="shared" si="6"/>
        <v>2363.873028</v>
      </c>
      <c r="L16" s="23">
        <f t="shared" si="7"/>
        <v>0.4322917888</v>
      </c>
      <c r="M16" s="24">
        <f t="shared" si="8"/>
        <v>713.46</v>
      </c>
      <c r="N16" s="26">
        <v>759.0</v>
      </c>
      <c r="O16" s="25"/>
      <c r="P16" s="34">
        <v>1512.0</v>
      </c>
      <c r="Q16" s="35">
        <v>1633.0</v>
      </c>
      <c r="R16" s="22">
        <f t="shared" si="9"/>
        <v>-496.0328058</v>
      </c>
      <c r="S16" s="22">
        <f t="shared" si="10"/>
        <v>-1527.413028</v>
      </c>
      <c r="T16" s="22">
        <f t="shared" si="11"/>
        <v>-730.8730278</v>
      </c>
      <c r="V16" s="28">
        <f t="shared" si="12"/>
        <v>1812.63</v>
      </c>
      <c r="W16" s="23">
        <f t="shared" si="13"/>
        <v>0.09828871289</v>
      </c>
      <c r="X16" s="24">
        <f t="shared" si="14"/>
        <v>162.2169722</v>
      </c>
    </row>
    <row r="17">
      <c r="A17" s="37" t="s">
        <v>28</v>
      </c>
      <c r="B17" s="20">
        <v>1743.10588000593</v>
      </c>
      <c r="C17" s="21"/>
      <c r="D17" s="22">
        <f t="shared" si="1"/>
        <v>2248.606585</v>
      </c>
      <c r="E17" s="23">
        <f t="shared" si="2"/>
        <v>0.29</v>
      </c>
      <c r="F17" s="24">
        <f t="shared" si="3"/>
        <v>505.5007052</v>
      </c>
      <c r="G17" s="25"/>
      <c r="H17" s="22">
        <f t="shared" si="4"/>
        <v>3253.10588</v>
      </c>
      <c r="I17" s="23">
        <f t="shared" si="5"/>
        <v>0.8662698103</v>
      </c>
      <c r="J17" s="25"/>
      <c r="K17" s="22">
        <f t="shared" si="6"/>
        <v>2362.56588</v>
      </c>
      <c r="L17" s="23">
        <f t="shared" si="7"/>
        <v>0.3553771501</v>
      </c>
      <c r="M17" s="24">
        <f t="shared" si="8"/>
        <v>619.46</v>
      </c>
      <c r="N17" s="26">
        <v>659.0</v>
      </c>
      <c r="O17" s="25"/>
      <c r="P17" s="27">
        <v>1567.0</v>
      </c>
      <c r="Q17" s="28">
        <v>1692.0</v>
      </c>
      <c r="R17" s="22">
        <f t="shared" si="9"/>
        <v>-556.6065852</v>
      </c>
      <c r="S17" s="22">
        <f t="shared" si="10"/>
        <v>-1561.10588</v>
      </c>
      <c r="T17" s="22">
        <f t="shared" si="11"/>
        <v>-670.56588</v>
      </c>
      <c r="V17" s="28">
        <f t="shared" si="12"/>
        <v>1878.12</v>
      </c>
      <c r="W17" s="23">
        <f t="shared" si="13"/>
        <v>0.07745606365</v>
      </c>
      <c r="X17" s="24">
        <f t="shared" si="14"/>
        <v>135.01412</v>
      </c>
    </row>
    <row r="18">
      <c r="A18" s="33" t="s">
        <v>29</v>
      </c>
      <c r="B18" s="20">
        <v>1911.6749477991648</v>
      </c>
      <c r="C18" s="21"/>
      <c r="D18" s="22">
        <f t="shared" si="1"/>
        <v>2466.060683</v>
      </c>
      <c r="E18" s="23">
        <f t="shared" si="2"/>
        <v>0.29</v>
      </c>
      <c r="F18" s="24">
        <f t="shared" si="3"/>
        <v>554.3857349</v>
      </c>
      <c r="G18" s="25"/>
      <c r="H18" s="22">
        <f t="shared" si="4"/>
        <v>3421.674948</v>
      </c>
      <c r="I18" s="23">
        <f t="shared" si="5"/>
        <v>0.7898832392</v>
      </c>
      <c r="J18" s="25"/>
      <c r="K18" s="22">
        <f t="shared" si="6"/>
        <v>2419.274948</v>
      </c>
      <c r="L18" s="23">
        <f t="shared" si="7"/>
        <v>0.2655263127</v>
      </c>
      <c r="M18" s="24">
        <f t="shared" si="8"/>
        <v>507.6</v>
      </c>
      <c r="N18" s="26">
        <v>540.0</v>
      </c>
      <c r="O18" s="25"/>
      <c r="P18" s="27">
        <v>1880.0</v>
      </c>
      <c r="Q18" s="28">
        <v>2030.0</v>
      </c>
      <c r="R18" s="22">
        <f t="shared" si="9"/>
        <v>-436.0606827</v>
      </c>
      <c r="S18" s="22">
        <f t="shared" si="10"/>
        <v>-1391.674948</v>
      </c>
      <c r="T18" s="22">
        <f t="shared" si="11"/>
        <v>-389.2749478</v>
      </c>
      <c r="V18" s="28">
        <f t="shared" si="12"/>
        <v>2253.3</v>
      </c>
      <c r="W18" s="23">
        <f t="shared" si="13"/>
        <v>0.1787045714</v>
      </c>
      <c r="X18" s="24">
        <f t="shared" si="14"/>
        <v>341.6250522</v>
      </c>
    </row>
    <row r="19">
      <c r="A19" s="36" t="s">
        <v>30</v>
      </c>
      <c r="B19" s="20">
        <v>1885.197156419445</v>
      </c>
      <c r="C19" s="21"/>
      <c r="D19" s="22">
        <f t="shared" si="1"/>
        <v>2431.904332</v>
      </c>
      <c r="E19" s="23">
        <f t="shared" si="2"/>
        <v>0.29</v>
      </c>
      <c r="F19" s="24">
        <f t="shared" si="3"/>
        <v>546.7071754</v>
      </c>
      <c r="G19" s="25"/>
      <c r="H19" s="22">
        <f t="shared" si="4"/>
        <v>3395.197156</v>
      </c>
      <c r="I19" s="23">
        <f t="shared" si="5"/>
        <v>0.8009772319</v>
      </c>
      <c r="J19" s="25"/>
      <c r="K19" s="22">
        <f t="shared" si="6"/>
        <v>2498.077156</v>
      </c>
      <c r="L19" s="23">
        <f t="shared" si="7"/>
        <v>0.3251012754</v>
      </c>
      <c r="M19" s="24">
        <f t="shared" si="8"/>
        <v>612.88</v>
      </c>
      <c r="N19" s="26">
        <v>652.0</v>
      </c>
      <c r="O19" s="25"/>
      <c r="P19" s="27">
        <v>1902.0</v>
      </c>
      <c r="Q19" s="28">
        <v>2054.0</v>
      </c>
      <c r="R19" s="22">
        <f t="shared" si="9"/>
        <v>-377.9043318</v>
      </c>
      <c r="S19" s="22">
        <f t="shared" si="10"/>
        <v>-1341.197156</v>
      </c>
      <c r="T19" s="22">
        <f t="shared" si="11"/>
        <v>-444.0771564</v>
      </c>
      <c r="V19" s="28">
        <f t="shared" si="12"/>
        <v>2279.94</v>
      </c>
      <c r="W19" s="23">
        <f t="shared" si="13"/>
        <v>0.2093907485</v>
      </c>
      <c r="X19" s="24">
        <f t="shared" si="14"/>
        <v>394.7428436</v>
      </c>
    </row>
    <row r="20">
      <c r="A20" s="29" t="s">
        <v>31</v>
      </c>
      <c r="B20" s="20">
        <v>2021.3045902139997</v>
      </c>
      <c r="C20" s="21"/>
      <c r="D20" s="22">
        <f t="shared" si="1"/>
        <v>2607.482921</v>
      </c>
      <c r="E20" s="23">
        <f t="shared" si="2"/>
        <v>0.29</v>
      </c>
      <c r="F20" s="24">
        <f t="shared" si="3"/>
        <v>586.1783312</v>
      </c>
      <c r="G20" s="25"/>
      <c r="H20" s="22">
        <f t="shared" si="4"/>
        <v>3531.30459</v>
      </c>
      <c r="I20" s="23">
        <f t="shared" si="5"/>
        <v>0.7470422851</v>
      </c>
      <c r="J20" s="25"/>
      <c r="K20" s="22">
        <f t="shared" si="6"/>
        <v>4948.46459</v>
      </c>
      <c r="L20" s="23">
        <f t="shared" si="7"/>
        <v>1.448153838</v>
      </c>
      <c r="M20" s="24">
        <f t="shared" si="8"/>
        <v>2927.16</v>
      </c>
      <c r="N20" s="26">
        <v>3114.0</v>
      </c>
      <c r="O20" s="25"/>
      <c r="P20" s="27">
        <v>2067.0</v>
      </c>
      <c r="Q20" s="28">
        <v>2232.0</v>
      </c>
      <c r="R20" s="22">
        <f t="shared" si="9"/>
        <v>-375.4829214</v>
      </c>
      <c r="S20" s="22">
        <f t="shared" si="10"/>
        <v>-1299.30459</v>
      </c>
      <c r="T20" s="22">
        <f t="shared" si="11"/>
        <v>-2716.46459</v>
      </c>
      <c r="V20" s="28">
        <f t="shared" si="12"/>
        <v>2477.52</v>
      </c>
      <c r="W20" s="23">
        <f t="shared" si="13"/>
        <v>0.2257034452</v>
      </c>
      <c r="X20" s="24">
        <f t="shared" si="14"/>
        <v>456.2154098</v>
      </c>
    </row>
    <row r="21">
      <c r="A21" s="37" t="s">
        <v>32</v>
      </c>
      <c r="B21" s="20">
        <v>1296.0</v>
      </c>
      <c r="C21" s="21"/>
      <c r="D21" s="22">
        <f t="shared" si="1"/>
        <v>1671.84</v>
      </c>
      <c r="E21" s="23">
        <f t="shared" si="2"/>
        <v>0.29</v>
      </c>
      <c r="F21" s="24">
        <f t="shared" si="3"/>
        <v>375.84</v>
      </c>
      <c r="G21" s="25"/>
      <c r="H21" s="22">
        <f t="shared" si="4"/>
        <v>2806</v>
      </c>
      <c r="I21" s="23">
        <f t="shared" si="5"/>
        <v>1.165123457</v>
      </c>
      <c r="J21" s="25"/>
      <c r="K21" s="22">
        <f t="shared" si="6"/>
        <v>1380.6</v>
      </c>
      <c r="L21" s="23">
        <f t="shared" si="7"/>
        <v>0.06527777778</v>
      </c>
      <c r="M21" s="24">
        <f t="shared" si="8"/>
        <v>84.6</v>
      </c>
      <c r="N21" s="26">
        <v>90.0</v>
      </c>
      <c r="O21" s="25"/>
      <c r="P21" s="34">
        <v>1512.0</v>
      </c>
      <c r="Q21" s="35">
        <v>1633.0</v>
      </c>
      <c r="R21" s="22">
        <f t="shared" si="9"/>
        <v>-38.84</v>
      </c>
      <c r="S21" s="22">
        <f t="shared" si="10"/>
        <v>-1173</v>
      </c>
      <c r="T21" s="22">
        <f t="shared" si="11"/>
        <v>252.4</v>
      </c>
      <c r="V21" s="28">
        <f t="shared" si="12"/>
        <v>1812.63</v>
      </c>
      <c r="W21" s="23">
        <f t="shared" si="13"/>
        <v>0.3986342593</v>
      </c>
      <c r="X21" s="24">
        <f t="shared" si="14"/>
        <v>516.63</v>
      </c>
    </row>
    <row r="22">
      <c r="A22" s="39" t="s">
        <v>33</v>
      </c>
      <c r="B22" s="20">
        <v>1409.04288668888</v>
      </c>
      <c r="C22" s="21"/>
      <c r="D22" s="22">
        <f t="shared" si="1"/>
        <v>1817.665324</v>
      </c>
      <c r="E22" s="23">
        <f t="shared" si="2"/>
        <v>0.29</v>
      </c>
      <c r="F22" s="24">
        <f t="shared" si="3"/>
        <v>408.6224371</v>
      </c>
      <c r="G22" s="25"/>
      <c r="H22" s="22">
        <f t="shared" si="4"/>
        <v>2919.042887</v>
      </c>
      <c r="I22" s="23">
        <f t="shared" si="5"/>
        <v>1.071649425</v>
      </c>
      <c r="J22" s="25"/>
      <c r="K22" s="22">
        <f t="shared" si="6"/>
        <v>1640.282887</v>
      </c>
      <c r="L22" s="23">
        <f t="shared" si="7"/>
        <v>0.1641113994</v>
      </c>
      <c r="M22" s="24">
        <f t="shared" si="8"/>
        <v>231.24</v>
      </c>
      <c r="N22" s="26">
        <v>246.0</v>
      </c>
      <c r="O22" s="25"/>
      <c r="P22" s="34">
        <v>1512.0</v>
      </c>
      <c r="Q22" s="35">
        <v>1633.0</v>
      </c>
      <c r="R22" s="22">
        <f t="shared" si="9"/>
        <v>-184.6653238</v>
      </c>
      <c r="S22" s="22">
        <f t="shared" si="10"/>
        <v>-1286.042887</v>
      </c>
      <c r="T22" s="22">
        <f t="shared" si="11"/>
        <v>-7.282886689</v>
      </c>
      <c r="V22" s="28">
        <f t="shared" si="12"/>
        <v>1812.63</v>
      </c>
      <c r="W22" s="23">
        <f t="shared" si="13"/>
        <v>0.2864264226</v>
      </c>
      <c r="X22" s="24">
        <f t="shared" si="14"/>
        <v>403.5871133</v>
      </c>
    </row>
    <row r="23">
      <c r="A23" s="36" t="s">
        <v>34</v>
      </c>
      <c r="B23" s="20">
        <v>1386.5837924041703</v>
      </c>
      <c r="C23" s="21"/>
      <c r="D23" s="22">
        <f t="shared" si="1"/>
        <v>1788.693092</v>
      </c>
      <c r="E23" s="23">
        <f t="shared" si="2"/>
        <v>0.29</v>
      </c>
      <c r="F23" s="24">
        <f t="shared" si="3"/>
        <v>402.1092998</v>
      </c>
      <c r="G23" s="25"/>
      <c r="H23" s="22">
        <f t="shared" si="4"/>
        <v>2896.583792</v>
      </c>
      <c r="I23" s="23">
        <f t="shared" si="5"/>
        <v>1.089007392</v>
      </c>
      <c r="J23" s="25"/>
      <c r="K23" s="22">
        <f t="shared" si="6"/>
        <v>1627.223792</v>
      </c>
      <c r="L23" s="23">
        <f t="shared" si="7"/>
        <v>0.1735488337</v>
      </c>
      <c r="M23" s="24">
        <f t="shared" si="8"/>
        <v>240.64</v>
      </c>
      <c r="N23" s="26">
        <v>256.0</v>
      </c>
      <c r="O23" s="25"/>
      <c r="P23" s="34">
        <v>1512.0</v>
      </c>
      <c r="Q23" s="35">
        <v>1633.0</v>
      </c>
      <c r="R23" s="22">
        <f t="shared" si="9"/>
        <v>-155.6930922</v>
      </c>
      <c r="S23" s="22">
        <f t="shared" si="10"/>
        <v>-1263.583792</v>
      </c>
      <c r="T23" s="22">
        <f t="shared" si="11"/>
        <v>5.776207596</v>
      </c>
      <c r="V23" s="28">
        <f t="shared" si="12"/>
        <v>1812.63</v>
      </c>
      <c r="W23" s="23">
        <f t="shared" si="13"/>
        <v>0.3072632249</v>
      </c>
      <c r="X23" s="24">
        <f t="shared" si="14"/>
        <v>426.0462076</v>
      </c>
    </row>
    <row r="24">
      <c r="A24" s="39" t="s">
        <v>35</v>
      </c>
      <c r="B24" s="20">
        <v>1394.7236172418247</v>
      </c>
      <c r="C24" s="21"/>
      <c r="D24" s="22">
        <f t="shared" si="1"/>
        <v>1799.193466</v>
      </c>
      <c r="E24" s="23">
        <f t="shared" si="2"/>
        <v>0.29</v>
      </c>
      <c r="F24" s="24">
        <f t="shared" si="3"/>
        <v>404.469849</v>
      </c>
      <c r="G24" s="25"/>
      <c r="H24" s="22">
        <f t="shared" si="4"/>
        <v>2904.723617</v>
      </c>
      <c r="I24" s="23">
        <f t="shared" si="5"/>
        <v>1.082651775</v>
      </c>
      <c r="J24" s="25"/>
      <c r="K24" s="22">
        <f t="shared" si="6"/>
        <v>1860.023617</v>
      </c>
      <c r="L24" s="23">
        <f t="shared" si="7"/>
        <v>0.3336144841</v>
      </c>
      <c r="M24" s="24">
        <f t="shared" si="8"/>
        <v>465.3</v>
      </c>
      <c r="N24" s="26">
        <v>495.0</v>
      </c>
      <c r="O24" s="25"/>
      <c r="P24" s="34">
        <v>1512.0</v>
      </c>
      <c r="Q24" s="35">
        <v>1633.0</v>
      </c>
      <c r="R24" s="22">
        <f t="shared" si="9"/>
        <v>-166.1934662</v>
      </c>
      <c r="S24" s="22">
        <f t="shared" si="10"/>
        <v>-1271.723617</v>
      </c>
      <c r="T24" s="22">
        <f t="shared" si="11"/>
        <v>-227.0236172</v>
      </c>
      <c r="V24" s="28">
        <f t="shared" si="12"/>
        <v>1812.63</v>
      </c>
      <c r="W24" s="23">
        <f t="shared" si="13"/>
        <v>0.2996338325</v>
      </c>
      <c r="X24" s="24">
        <f t="shared" si="14"/>
        <v>417.9063828</v>
      </c>
    </row>
    <row r="25">
      <c r="A25" s="36" t="s">
        <v>36</v>
      </c>
      <c r="B25" s="20">
        <v>1429.7695999889597</v>
      </c>
      <c r="C25" s="21"/>
      <c r="D25" s="22">
        <f t="shared" si="1"/>
        <v>1844.402784</v>
      </c>
      <c r="E25" s="23">
        <f t="shared" si="2"/>
        <v>0.29</v>
      </c>
      <c r="F25" s="24">
        <f t="shared" si="3"/>
        <v>414.633184</v>
      </c>
      <c r="G25" s="25"/>
      <c r="H25" s="22">
        <f t="shared" si="4"/>
        <v>2939.7696</v>
      </c>
      <c r="I25" s="23">
        <f t="shared" si="5"/>
        <v>1.056114216</v>
      </c>
      <c r="J25" s="25"/>
      <c r="K25" s="22">
        <f t="shared" si="6"/>
        <v>1613.0696</v>
      </c>
      <c r="L25" s="23">
        <f t="shared" si="7"/>
        <v>0.128202474</v>
      </c>
      <c r="M25" s="24">
        <f t="shared" si="8"/>
        <v>183.3</v>
      </c>
      <c r="N25" s="26">
        <v>195.0</v>
      </c>
      <c r="O25" s="25"/>
      <c r="P25" s="34">
        <v>1512.0</v>
      </c>
      <c r="Q25" s="35">
        <v>1633.0</v>
      </c>
      <c r="R25" s="22">
        <f t="shared" si="9"/>
        <v>-211.402784</v>
      </c>
      <c r="S25" s="22">
        <f t="shared" si="10"/>
        <v>-1306.7696</v>
      </c>
      <c r="T25" s="22">
        <f t="shared" si="11"/>
        <v>19.93040001</v>
      </c>
      <c r="V25" s="28">
        <f t="shared" si="12"/>
        <v>1812.63</v>
      </c>
      <c r="W25" s="23">
        <f t="shared" si="13"/>
        <v>0.2677776895</v>
      </c>
      <c r="X25" s="24">
        <f t="shared" si="14"/>
        <v>382.8604</v>
      </c>
    </row>
    <row r="26">
      <c r="A26" s="36" t="s">
        <v>37</v>
      </c>
      <c r="B26" s="20">
        <v>1437.1686686337648</v>
      </c>
      <c r="C26" s="21"/>
      <c r="D26" s="22">
        <f t="shared" si="1"/>
        <v>1853.947583</v>
      </c>
      <c r="E26" s="23">
        <f t="shared" si="2"/>
        <v>0.29</v>
      </c>
      <c r="F26" s="24">
        <f t="shared" si="3"/>
        <v>416.7789139</v>
      </c>
      <c r="G26" s="25"/>
      <c r="H26" s="22">
        <f t="shared" si="4"/>
        <v>2947.168669</v>
      </c>
      <c r="I26" s="23">
        <f t="shared" si="5"/>
        <v>1.050676955</v>
      </c>
      <c r="J26" s="25"/>
      <c r="K26" s="22">
        <f t="shared" si="6"/>
        <v>1627.048669</v>
      </c>
      <c r="L26" s="23">
        <f t="shared" si="7"/>
        <v>0.1321208875</v>
      </c>
      <c r="M26" s="24">
        <f t="shared" si="8"/>
        <v>189.88</v>
      </c>
      <c r="N26" s="26">
        <v>202.0</v>
      </c>
      <c r="O26" s="25"/>
      <c r="P26" s="34">
        <v>1512.0</v>
      </c>
      <c r="Q26" s="35">
        <v>1633.0</v>
      </c>
      <c r="R26" s="22">
        <f t="shared" si="9"/>
        <v>-220.9475825</v>
      </c>
      <c r="S26" s="22">
        <f t="shared" si="10"/>
        <v>-1314.168669</v>
      </c>
      <c r="T26" s="22">
        <f t="shared" si="11"/>
        <v>5.951331366</v>
      </c>
      <c r="V26" s="28">
        <f t="shared" si="12"/>
        <v>1812.63</v>
      </c>
      <c r="W26" s="23">
        <f t="shared" si="13"/>
        <v>0.2612507074</v>
      </c>
      <c r="X26" s="24">
        <f t="shared" si="14"/>
        <v>375.4613314</v>
      </c>
    </row>
    <row r="27">
      <c r="A27" s="40" t="s">
        <v>38</v>
      </c>
      <c r="B27" s="20">
        <v>16626.07211304725</v>
      </c>
      <c r="C27" s="21"/>
      <c r="D27" s="22">
        <f t="shared" si="1"/>
        <v>21447.63303</v>
      </c>
      <c r="E27" s="23">
        <f t="shared" si="2"/>
        <v>0.29</v>
      </c>
      <c r="F27" s="24">
        <f t="shared" si="3"/>
        <v>4821.560913</v>
      </c>
      <c r="G27" s="25"/>
      <c r="H27" s="22">
        <f t="shared" si="4"/>
        <v>18136.07211</v>
      </c>
      <c r="I27" s="23">
        <f t="shared" si="5"/>
        <v>0.09082121079</v>
      </c>
      <c r="J27" s="25"/>
      <c r="K27" s="22">
        <f t="shared" si="6"/>
        <v>22221.89211</v>
      </c>
      <c r="L27" s="23">
        <f t="shared" si="7"/>
        <v>0.336568972</v>
      </c>
      <c r="M27" s="24">
        <f t="shared" si="8"/>
        <v>5595.82</v>
      </c>
      <c r="N27" s="26">
        <v>5953.0</v>
      </c>
      <c r="O27" s="25"/>
      <c r="P27" s="27">
        <v>16973.0</v>
      </c>
      <c r="Q27" s="28">
        <v>18331.0</v>
      </c>
      <c r="R27" s="22">
        <f t="shared" si="9"/>
        <v>-3116.633026</v>
      </c>
      <c r="S27" s="22">
        <f t="shared" si="10"/>
        <v>194.927887</v>
      </c>
      <c r="T27" s="22">
        <f t="shared" si="11"/>
        <v>-3890.892113</v>
      </c>
      <c r="V27" s="28">
        <f t="shared" si="12"/>
        <v>20347.41</v>
      </c>
      <c r="W27" s="23">
        <f t="shared" si="13"/>
        <v>0.2238254388</v>
      </c>
      <c r="X27" s="24">
        <f t="shared" si="14"/>
        <v>3721.337887</v>
      </c>
    </row>
    <row r="28">
      <c r="A28" s="40" t="s">
        <v>39</v>
      </c>
      <c r="B28" s="20">
        <v>13123.933200000001</v>
      </c>
      <c r="C28" s="21"/>
      <c r="D28" s="22">
        <f t="shared" si="1"/>
        <v>16929.87383</v>
      </c>
      <c r="E28" s="23">
        <f t="shared" si="2"/>
        <v>0.29</v>
      </c>
      <c r="F28" s="24">
        <f t="shared" si="3"/>
        <v>3805.940628</v>
      </c>
      <c r="G28" s="25"/>
      <c r="H28" s="22">
        <f t="shared" si="4"/>
        <v>14633.9332</v>
      </c>
      <c r="I28" s="23">
        <f t="shared" si="5"/>
        <v>0.1150569709</v>
      </c>
      <c r="J28" s="25"/>
      <c r="K28" s="22">
        <f t="shared" si="6"/>
        <v>17830.5132</v>
      </c>
      <c r="L28" s="23">
        <f t="shared" si="7"/>
        <v>0.3586257205</v>
      </c>
      <c r="M28" s="24">
        <f t="shared" si="8"/>
        <v>4706.58</v>
      </c>
      <c r="N28" s="26">
        <v>5007.0</v>
      </c>
      <c r="O28" s="25"/>
      <c r="P28" s="41">
        <v>15308.0</v>
      </c>
      <c r="Q28" s="42">
        <v>16532.0</v>
      </c>
      <c r="R28" s="22">
        <f t="shared" si="9"/>
        <v>-397.873828</v>
      </c>
      <c r="S28" s="22">
        <f t="shared" si="10"/>
        <v>1898.0668</v>
      </c>
      <c r="T28" s="22">
        <f t="shared" si="11"/>
        <v>-1298.5132</v>
      </c>
      <c r="V28" s="28">
        <f t="shared" si="12"/>
        <v>18350.52</v>
      </c>
      <c r="W28" s="23">
        <f t="shared" si="13"/>
        <v>0.3982485068</v>
      </c>
      <c r="X28" s="24">
        <f t="shared" si="14"/>
        <v>5226.5868</v>
      </c>
    </row>
    <row r="29">
      <c r="A29" s="33" t="s">
        <v>40</v>
      </c>
      <c r="B29" s="20">
        <v>17920.7423839021</v>
      </c>
      <c r="C29" s="21"/>
      <c r="D29" s="22">
        <f t="shared" si="1"/>
        <v>23117.75768</v>
      </c>
      <c r="E29" s="23">
        <f t="shared" si="2"/>
        <v>0.29</v>
      </c>
      <c r="F29" s="24">
        <f t="shared" si="3"/>
        <v>5197.015291</v>
      </c>
      <c r="G29" s="25"/>
      <c r="H29" s="22">
        <f t="shared" si="4"/>
        <v>19430.74238</v>
      </c>
      <c r="I29" s="23">
        <f t="shared" si="5"/>
        <v>0.08425990217</v>
      </c>
      <c r="J29" s="25"/>
      <c r="K29" s="22">
        <f t="shared" si="6"/>
        <v>25638.14238</v>
      </c>
      <c r="L29" s="23">
        <f t="shared" si="7"/>
        <v>0.4306406417</v>
      </c>
      <c r="M29" s="24">
        <f t="shared" si="8"/>
        <v>7717.4</v>
      </c>
      <c r="N29" s="26">
        <v>8210.0</v>
      </c>
      <c r="O29" s="25"/>
      <c r="P29" s="27">
        <v>19289.0</v>
      </c>
      <c r="Q29" s="28">
        <v>20832.0</v>
      </c>
      <c r="R29" s="22">
        <f t="shared" si="9"/>
        <v>-2285.757675</v>
      </c>
      <c r="S29" s="22">
        <f t="shared" si="10"/>
        <v>1401.257616</v>
      </c>
      <c r="T29" s="22">
        <f t="shared" si="11"/>
        <v>-4806.142384</v>
      </c>
      <c r="V29" s="28">
        <f t="shared" si="12"/>
        <v>23123.52</v>
      </c>
      <c r="W29" s="23">
        <f t="shared" si="13"/>
        <v>0.290321545</v>
      </c>
      <c r="X29" s="24">
        <f t="shared" si="14"/>
        <v>5202.777616</v>
      </c>
    </row>
    <row r="30">
      <c r="A30" s="37" t="s">
        <v>41</v>
      </c>
      <c r="B30" s="20">
        <v>19475.871287820097</v>
      </c>
      <c r="C30" s="21"/>
      <c r="D30" s="22">
        <f t="shared" si="1"/>
        <v>25123.87396</v>
      </c>
      <c r="E30" s="23">
        <f t="shared" si="2"/>
        <v>0.29</v>
      </c>
      <c r="F30" s="24">
        <f t="shared" si="3"/>
        <v>5648.002673</v>
      </c>
      <c r="G30" s="25"/>
      <c r="H30" s="22">
        <f t="shared" si="4"/>
        <v>20985.87129</v>
      </c>
      <c r="I30" s="23">
        <f t="shared" si="5"/>
        <v>0.07753183299</v>
      </c>
      <c r="J30" s="25"/>
      <c r="K30" s="22">
        <f t="shared" si="6"/>
        <v>24646.81129</v>
      </c>
      <c r="L30" s="23">
        <f t="shared" si="7"/>
        <v>0.2655049381</v>
      </c>
      <c r="M30" s="24">
        <f t="shared" si="8"/>
        <v>5170.94</v>
      </c>
      <c r="N30" s="26">
        <v>5501.0</v>
      </c>
      <c r="O30" s="25"/>
      <c r="P30" s="27">
        <v>23110.0</v>
      </c>
      <c r="Q30" s="28">
        <v>24959.0</v>
      </c>
      <c r="R30" s="22">
        <f t="shared" si="9"/>
        <v>-164.8739613</v>
      </c>
      <c r="S30" s="22">
        <f t="shared" si="10"/>
        <v>3973.128712</v>
      </c>
      <c r="T30" s="22">
        <f t="shared" si="11"/>
        <v>312.1887122</v>
      </c>
      <c r="V30" s="28">
        <f t="shared" si="12"/>
        <v>27704.49</v>
      </c>
      <c r="W30" s="23">
        <f t="shared" si="13"/>
        <v>0.4225032396</v>
      </c>
      <c r="X30" s="24">
        <f t="shared" si="14"/>
        <v>8228.618712</v>
      </c>
    </row>
    <row r="31">
      <c r="A31" s="33" t="s">
        <v>42</v>
      </c>
      <c r="B31" s="20">
        <v>20317.22130510365</v>
      </c>
      <c r="C31" s="21"/>
      <c r="D31" s="22">
        <f t="shared" si="1"/>
        <v>26209.21548</v>
      </c>
      <c r="E31" s="23">
        <f t="shared" si="2"/>
        <v>0.29</v>
      </c>
      <c r="F31" s="24">
        <f t="shared" si="3"/>
        <v>5891.994178</v>
      </c>
      <c r="G31" s="25"/>
      <c r="H31" s="22">
        <f t="shared" si="4"/>
        <v>21827.22131</v>
      </c>
      <c r="I31" s="23">
        <f t="shared" si="5"/>
        <v>0.07432118681</v>
      </c>
      <c r="J31" s="25"/>
      <c r="K31" s="22">
        <f t="shared" si="6"/>
        <v>32194.12131</v>
      </c>
      <c r="L31" s="23">
        <f t="shared" si="7"/>
        <v>0.5845730487</v>
      </c>
      <c r="M31" s="24">
        <f t="shared" si="8"/>
        <v>11876.9</v>
      </c>
      <c r="N31" s="26">
        <v>12635.0</v>
      </c>
      <c r="O31" s="25"/>
      <c r="P31" s="27">
        <v>24474.0</v>
      </c>
      <c r="Q31" s="28">
        <v>26432.0</v>
      </c>
      <c r="R31" s="22">
        <f t="shared" si="9"/>
        <v>222.7845164</v>
      </c>
      <c r="S31" s="22">
        <f t="shared" si="10"/>
        <v>4604.778695</v>
      </c>
      <c r="T31" s="22">
        <f t="shared" si="11"/>
        <v>-5762.121305</v>
      </c>
      <c r="V31" s="28">
        <f t="shared" si="12"/>
        <v>29339.52</v>
      </c>
      <c r="W31" s="23">
        <f t="shared" si="13"/>
        <v>0.4440714879</v>
      </c>
      <c r="X31" s="24">
        <f t="shared" si="14"/>
        <v>9022.298695</v>
      </c>
    </row>
    <row r="32">
      <c r="A32" s="33" t="s">
        <v>43</v>
      </c>
      <c r="B32" s="20">
        <v>21551.17649486495</v>
      </c>
      <c r="C32" s="21"/>
      <c r="D32" s="22">
        <f t="shared" si="1"/>
        <v>27801.01768</v>
      </c>
      <c r="E32" s="23">
        <f t="shared" si="2"/>
        <v>0.29</v>
      </c>
      <c r="F32" s="24">
        <f t="shared" si="3"/>
        <v>6249.841184</v>
      </c>
      <c r="G32" s="25"/>
      <c r="H32" s="22">
        <f t="shared" si="4"/>
        <v>23061.17649</v>
      </c>
      <c r="I32" s="23">
        <f t="shared" si="5"/>
        <v>0.07006578042</v>
      </c>
      <c r="J32" s="25"/>
      <c r="K32" s="22">
        <f t="shared" si="6"/>
        <v>23730.09649</v>
      </c>
      <c r="L32" s="23">
        <f t="shared" si="7"/>
        <v>0.1011044571</v>
      </c>
      <c r="M32" s="24">
        <f t="shared" si="8"/>
        <v>2178.92</v>
      </c>
      <c r="N32" s="26">
        <v>2318.0</v>
      </c>
      <c r="O32" s="25"/>
      <c r="P32" s="27">
        <v>26853.0</v>
      </c>
      <c r="Q32" s="28">
        <v>29001.0</v>
      </c>
      <c r="R32" s="22">
        <f t="shared" si="9"/>
        <v>1199.982322</v>
      </c>
      <c r="S32" s="22">
        <f t="shared" si="10"/>
        <v>5939.823505</v>
      </c>
      <c r="T32" s="22">
        <f t="shared" si="11"/>
        <v>5270.903505</v>
      </c>
      <c r="V32" s="28">
        <f t="shared" si="12"/>
        <v>32191.11</v>
      </c>
      <c r="W32" s="23">
        <f t="shared" si="13"/>
        <v>0.49370546</v>
      </c>
      <c r="X32" s="24">
        <f t="shared" si="14"/>
        <v>10639.93351</v>
      </c>
    </row>
    <row r="33">
      <c r="A33" s="33" t="s">
        <v>44</v>
      </c>
      <c r="B33" s="20">
        <v>22111.870048066346</v>
      </c>
      <c r="C33" s="21"/>
      <c r="D33" s="22">
        <f t="shared" si="1"/>
        <v>28524.31236</v>
      </c>
      <c r="E33" s="23">
        <f t="shared" si="2"/>
        <v>0.29</v>
      </c>
      <c r="F33" s="24">
        <f t="shared" si="3"/>
        <v>6412.442314</v>
      </c>
      <c r="G33" s="25"/>
      <c r="H33" s="22">
        <f t="shared" si="4"/>
        <v>23621.87005</v>
      </c>
      <c r="I33" s="23">
        <f t="shared" si="5"/>
        <v>0.06828911335</v>
      </c>
      <c r="J33" s="25"/>
      <c r="K33" s="22">
        <f t="shared" si="6"/>
        <v>28439.01005</v>
      </c>
      <c r="L33" s="23">
        <f t="shared" si="7"/>
        <v>0.2861422388</v>
      </c>
      <c r="M33" s="24">
        <f t="shared" si="8"/>
        <v>6327.14</v>
      </c>
      <c r="N33" s="26">
        <v>6731.0</v>
      </c>
      <c r="O33" s="25"/>
      <c r="P33" s="27">
        <v>26915.0</v>
      </c>
      <c r="Q33" s="28">
        <v>29068.0</v>
      </c>
      <c r="R33" s="22">
        <f t="shared" si="9"/>
        <v>543.687638</v>
      </c>
      <c r="S33" s="22">
        <f t="shared" si="10"/>
        <v>5446.129952</v>
      </c>
      <c r="T33" s="22">
        <f t="shared" si="11"/>
        <v>628.9899519</v>
      </c>
      <c r="V33" s="28">
        <f t="shared" si="12"/>
        <v>32265.48</v>
      </c>
      <c r="W33" s="23">
        <f t="shared" si="13"/>
        <v>0.4591927291</v>
      </c>
      <c r="X33" s="24">
        <f t="shared" si="14"/>
        <v>10153.60995</v>
      </c>
    </row>
    <row r="34">
      <c r="A34" s="37" t="s">
        <v>45</v>
      </c>
      <c r="B34" s="20">
        <v>1968.707136205925</v>
      </c>
      <c r="C34" s="21"/>
      <c r="D34" s="22">
        <f t="shared" si="1"/>
        <v>2539.632206</v>
      </c>
      <c r="E34" s="23">
        <f t="shared" si="2"/>
        <v>0.29</v>
      </c>
      <c r="F34" s="24">
        <f t="shared" si="3"/>
        <v>570.9250695</v>
      </c>
      <c r="G34" s="25"/>
      <c r="H34" s="22">
        <f t="shared" si="4"/>
        <v>3478.707136</v>
      </c>
      <c r="I34" s="23">
        <f t="shared" si="5"/>
        <v>0.7670008262</v>
      </c>
      <c r="J34" s="25"/>
      <c r="K34" s="22">
        <f t="shared" si="6"/>
        <v>2254.467136</v>
      </c>
      <c r="L34" s="23">
        <f t="shared" si="7"/>
        <v>0.1451510968</v>
      </c>
      <c r="M34" s="24">
        <f t="shared" si="8"/>
        <v>285.76</v>
      </c>
      <c r="N34" s="26">
        <v>304.0</v>
      </c>
      <c r="O34" s="25"/>
      <c r="P34" s="27">
        <v>1900.0</v>
      </c>
      <c r="Q34" s="28">
        <v>2052.0</v>
      </c>
      <c r="R34" s="22">
        <f t="shared" si="9"/>
        <v>-487.6322057</v>
      </c>
      <c r="S34" s="22">
        <f t="shared" si="10"/>
        <v>-1426.707136</v>
      </c>
      <c r="T34" s="22">
        <f t="shared" si="11"/>
        <v>-202.4671362</v>
      </c>
      <c r="V34" s="28">
        <f t="shared" si="12"/>
        <v>2277.72</v>
      </c>
      <c r="W34" s="23">
        <f t="shared" si="13"/>
        <v>0.1569623323</v>
      </c>
      <c r="X34" s="24">
        <f t="shared" si="14"/>
        <v>309.0128638</v>
      </c>
    </row>
    <row r="35">
      <c r="A35" s="33" t="s">
        <v>46</v>
      </c>
      <c r="B35" s="20">
        <v>2730.5828226553704</v>
      </c>
      <c r="C35" s="21"/>
      <c r="D35" s="22">
        <f t="shared" si="1"/>
        <v>3522.451841</v>
      </c>
      <c r="E35" s="23">
        <f t="shared" si="2"/>
        <v>0.29</v>
      </c>
      <c r="F35" s="24">
        <f t="shared" si="3"/>
        <v>791.8690186</v>
      </c>
      <c r="G35" s="25"/>
      <c r="H35" s="22">
        <f t="shared" si="4"/>
        <v>4240.582823</v>
      </c>
      <c r="I35" s="23">
        <f t="shared" si="5"/>
        <v>0.5529954951</v>
      </c>
      <c r="J35" s="25"/>
      <c r="K35" s="22">
        <f t="shared" si="6"/>
        <v>3405.502823</v>
      </c>
      <c r="L35" s="23">
        <f t="shared" si="7"/>
        <v>0.2471706752</v>
      </c>
      <c r="M35" s="24">
        <f t="shared" si="8"/>
        <v>674.92</v>
      </c>
      <c r="N35" s="26">
        <v>718.0</v>
      </c>
      <c r="O35" s="25"/>
      <c r="P35" s="27">
        <v>3035.0</v>
      </c>
      <c r="Q35" s="28">
        <v>3278.0</v>
      </c>
      <c r="R35" s="22">
        <f t="shared" si="9"/>
        <v>-244.4518412</v>
      </c>
      <c r="S35" s="22">
        <f t="shared" si="10"/>
        <v>-962.5828227</v>
      </c>
      <c r="T35" s="22">
        <f t="shared" si="11"/>
        <v>-127.5028227</v>
      </c>
      <c r="V35" s="28">
        <f t="shared" si="12"/>
        <v>3638.58</v>
      </c>
      <c r="W35" s="23">
        <f t="shared" si="13"/>
        <v>0.3325287077</v>
      </c>
      <c r="X35" s="24">
        <f t="shared" si="14"/>
        <v>907.9971773</v>
      </c>
    </row>
    <row r="36">
      <c r="A36" s="43" t="s">
        <v>47</v>
      </c>
      <c r="B36" s="20">
        <v>2654.692818623955</v>
      </c>
      <c r="C36" s="21"/>
      <c r="D36" s="22">
        <f t="shared" si="1"/>
        <v>3424.553736</v>
      </c>
      <c r="E36" s="23">
        <f t="shared" si="2"/>
        <v>0.29</v>
      </c>
      <c r="F36" s="24">
        <f t="shared" si="3"/>
        <v>769.8609174</v>
      </c>
      <c r="G36" s="25"/>
      <c r="H36" s="22">
        <f t="shared" si="4"/>
        <v>4164.692819</v>
      </c>
      <c r="I36" s="23">
        <f t="shared" si="5"/>
        <v>0.5688040399</v>
      </c>
      <c r="J36" s="25"/>
      <c r="K36" s="22">
        <f t="shared" si="6"/>
        <v>4686.972819</v>
      </c>
      <c r="L36" s="23">
        <f t="shared" si="7"/>
        <v>0.7655424333</v>
      </c>
      <c r="M36" s="24">
        <f t="shared" si="8"/>
        <v>2032.28</v>
      </c>
      <c r="N36" s="26">
        <v>2162.0</v>
      </c>
      <c r="O36" s="25"/>
      <c r="P36" s="27">
        <v>3035.0</v>
      </c>
      <c r="Q36" s="28">
        <v>3278.0</v>
      </c>
      <c r="R36" s="22">
        <f t="shared" si="9"/>
        <v>-146.553736</v>
      </c>
      <c r="S36" s="22">
        <f t="shared" si="10"/>
        <v>-886.6928186</v>
      </c>
      <c r="T36" s="22">
        <f t="shared" si="11"/>
        <v>-1408.972819</v>
      </c>
      <c r="V36" s="28">
        <f t="shared" si="12"/>
        <v>3638.58</v>
      </c>
      <c r="W36" s="23">
        <f t="shared" si="13"/>
        <v>0.3706218567</v>
      </c>
      <c r="X36" s="24">
        <f t="shared" si="14"/>
        <v>983.8871814</v>
      </c>
    </row>
    <row r="37">
      <c r="A37" s="33" t="s">
        <v>48</v>
      </c>
      <c r="B37" s="20">
        <v>2754.584549612685</v>
      </c>
      <c r="C37" s="21"/>
      <c r="D37" s="22">
        <f t="shared" si="1"/>
        <v>3553.414069</v>
      </c>
      <c r="E37" s="23">
        <f t="shared" si="2"/>
        <v>0.29</v>
      </c>
      <c r="F37" s="24">
        <f t="shared" si="3"/>
        <v>798.8295194</v>
      </c>
      <c r="G37" s="25"/>
      <c r="H37" s="22">
        <f t="shared" si="4"/>
        <v>4264.58455</v>
      </c>
      <c r="I37" s="23">
        <f t="shared" si="5"/>
        <v>0.5481770382</v>
      </c>
      <c r="J37" s="25"/>
      <c r="K37" s="22">
        <f t="shared" si="6"/>
        <v>4279.26455</v>
      </c>
      <c r="L37" s="23">
        <f t="shared" si="7"/>
        <v>0.5535063355</v>
      </c>
      <c r="M37" s="24">
        <f t="shared" si="8"/>
        <v>1524.68</v>
      </c>
      <c r="N37" s="26">
        <v>1622.0</v>
      </c>
      <c r="O37" s="25"/>
      <c r="P37" s="27">
        <v>3310.0</v>
      </c>
      <c r="Q37" s="28">
        <v>3575.0</v>
      </c>
      <c r="R37" s="22">
        <f t="shared" si="9"/>
        <v>21.585931</v>
      </c>
      <c r="S37" s="22">
        <f t="shared" si="10"/>
        <v>-689.5845496</v>
      </c>
      <c r="T37" s="22">
        <f t="shared" si="11"/>
        <v>-704.2645496</v>
      </c>
      <c r="V37" s="28">
        <f t="shared" si="12"/>
        <v>3968.25</v>
      </c>
      <c r="W37" s="23">
        <f t="shared" si="13"/>
        <v>0.4405983656</v>
      </c>
      <c r="X37" s="24">
        <f t="shared" si="14"/>
        <v>1213.66545</v>
      </c>
    </row>
    <row r="38">
      <c r="A38" s="33" t="s">
        <v>49</v>
      </c>
      <c r="B38" s="20">
        <v>2992.33882648069</v>
      </c>
      <c r="C38" s="21"/>
      <c r="D38" s="22">
        <f t="shared" si="1"/>
        <v>3860.117086</v>
      </c>
      <c r="E38" s="23">
        <f t="shared" si="2"/>
        <v>0.29</v>
      </c>
      <c r="F38" s="24">
        <f t="shared" si="3"/>
        <v>867.7782597</v>
      </c>
      <c r="G38" s="25"/>
      <c r="H38" s="22">
        <f t="shared" si="4"/>
        <v>4502.338826</v>
      </c>
      <c r="I38" s="23">
        <f t="shared" si="5"/>
        <v>0.5046219989</v>
      </c>
      <c r="J38" s="25"/>
      <c r="K38" s="22">
        <f t="shared" si="6"/>
        <v>5244.578826</v>
      </c>
      <c r="L38" s="23">
        <f t="shared" si="7"/>
        <v>0.7526687754</v>
      </c>
      <c r="M38" s="24">
        <f t="shared" si="8"/>
        <v>2252.24</v>
      </c>
      <c r="N38" s="26">
        <v>2396.0</v>
      </c>
      <c r="O38" s="25"/>
      <c r="P38" s="27">
        <v>3593.0</v>
      </c>
      <c r="Q38" s="28">
        <v>3880.0</v>
      </c>
      <c r="R38" s="22">
        <f t="shared" si="9"/>
        <v>19.88291384</v>
      </c>
      <c r="S38" s="22">
        <f t="shared" si="10"/>
        <v>-622.3388265</v>
      </c>
      <c r="T38" s="22">
        <f t="shared" si="11"/>
        <v>-1364.578826</v>
      </c>
      <c r="V38" s="28">
        <f t="shared" si="12"/>
        <v>4306.8</v>
      </c>
      <c r="W38" s="23">
        <f t="shared" si="13"/>
        <v>0.4392755131</v>
      </c>
      <c r="X38" s="24">
        <f t="shared" si="14"/>
        <v>1314.461174</v>
      </c>
    </row>
    <row r="39">
      <c r="A39" s="33" t="s">
        <v>50</v>
      </c>
      <c r="B39" s="20">
        <v>6841.017160071739</v>
      </c>
      <c r="C39" s="21"/>
      <c r="D39" s="22">
        <f t="shared" si="1"/>
        <v>8824.912136</v>
      </c>
      <c r="E39" s="23">
        <f t="shared" si="2"/>
        <v>0.29</v>
      </c>
      <c r="F39" s="24">
        <f t="shared" si="3"/>
        <v>1983.894976</v>
      </c>
      <c r="G39" s="25"/>
      <c r="H39" s="22">
        <f t="shared" si="4"/>
        <v>8351.01716</v>
      </c>
      <c r="I39" s="23">
        <f t="shared" si="5"/>
        <v>0.2207274101</v>
      </c>
      <c r="J39" s="25"/>
      <c r="K39" s="22">
        <f t="shared" si="6"/>
        <v>8271.69716</v>
      </c>
      <c r="L39" s="23">
        <f t="shared" si="7"/>
        <v>0.2091326431</v>
      </c>
      <c r="M39" s="24">
        <f t="shared" si="8"/>
        <v>1430.68</v>
      </c>
      <c r="N39" s="26">
        <v>1522.0</v>
      </c>
      <c r="O39" s="25"/>
      <c r="P39" s="27">
        <v>7293.0</v>
      </c>
      <c r="Q39" s="28">
        <v>7876.0</v>
      </c>
      <c r="R39" s="22">
        <f t="shared" si="9"/>
        <v>-948.9121365</v>
      </c>
      <c r="S39" s="22">
        <f t="shared" si="10"/>
        <v>-475.0171601</v>
      </c>
      <c r="T39" s="22">
        <f t="shared" si="11"/>
        <v>-395.6971601</v>
      </c>
      <c r="V39" s="28">
        <f t="shared" si="12"/>
        <v>8742.36</v>
      </c>
      <c r="W39" s="23">
        <f t="shared" si="13"/>
        <v>0.2779327687</v>
      </c>
      <c r="X39" s="24">
        <f t="shared" si="14"/>
        <v>1901.34284</v>
      </c>
    </row>
    <row r="40">
      <c r="A40" s="33" t="s">
        <v>51</v>
      </c>
      <c r="B40" s="20">
        <v>7012.992836712565</v>
      </c>
      <c r="C40" s="21"/>
      <c r="D40" s="22">
        <f t="shared" si="1"/>
        <v>9046.760759</v>
      </c>
      <c r="E40" s="23">
        <f t="shared" si="2"/>
        <v>0.29</v>
      </c>
      <c r="F40" s="24">
        <f t="shared" si="3"/>
        <v>2033.767923</v>
      </c>
      <c r="G40" s="25"/>
      <c r="H40" s="22">
        <f t="shared" si="4"/>
        <v>8522.992837</v>
      </c>
      <c r="I40" s="23">
        <f t="shared" si="5"/>
        <v>0.215314636</v>
      </c>
      <c r="J40" s="25"/>
      <c r="K40" s="22">
        <f t="shared" si="6"/>
        <v>10040.73284</v>
      </c>
      <c r="L40" s="23">
        <f t="shared" si="7"/>
        <v>0.4317329378</v>
      </c>
      <c r="M40" s="24">
        <f t="shared" si="8"/>
        <v>3027.74</v>
      </c>
      <c r="N40" s="26">
        <v>3221.0</v>
      </c>
      <c r="O40" s="25"/>
      <c r="P40" s="27">
        <v>7486.0</v>
      </c>
      <c r="Q40" s="28">
        <v>8085.0</v>
      </c>
      <c r="R40" s="22">
        <f t="shared" si="9"/>
        <v>-961.7607594</v>
      </c>
      <c r="S40" s="22">
        <f t="shared" si="10"/>
        <v>-437.9928367</v>
      </c>
      <c r="T40" s="22">
        <f t="shared" si="11"/>
        <v>-1955.732837</v>
      </c>
      <c r="V40" s="28">
        <f t="shared" si="12"/>
        <v>8974.35</v>
      </c>
      <c r="W40" s="23">
        <f t="shared" si="13"/>
        <v>0.2796747707</v>
      </c>
      <c r="X40" s="24">
        <f t="shared" si="14"/>
        <v>1961.357163</v>
      </c>
    </row>
    <row r="41">
      <c r="A41" s="33" t="s">
        <v>52</v>
      </c>
      <c r="B41" s="20">
        <v>10476.569565195301</v>
      </c>
      <c r="C41" s="21"/>
      <c r="D41" s="22">
        <f t="shared" si="1"/>
        <v>13514.77474</v>
      </c>
      <c r="E41" s="23">
        <f t="shared" si="2"/>
        <v>0.29</v>
      </c>
      <c r="F41" s="24">
        <f t="shared" si="3"/>
        <v>3038.205174</v>
      </c>
      <c r="G41" s="25"/>
      <c r="H41" s="22">
        <f t="shared" si="4"/>
        <v>11986.56957</v>
      </c>
      <c r="I41" s="23">
        <f t="shared" si="5"/>
        <v>0.1441311481</v>
      </c>
      <c r="J41" s="25"/>
      <c r="K41" s="22">
        <f t="shared" si="6"/>
        <v>12134.72957</v>
      </c>
      <c r="L41" s="23">
        <f t="shared" si="7"/>
        <v>0.1582731819</v>
      </c>
      <c r="M41" s="24">
        <f t="shared" si="8"/>
        <v>1658.16</v>
      </c>
      <c r="N41" s="26">
        <v>1764.0</v>
      </c>
      <c r="O41" s="25"/>
      <c r="P41" s="27">
        <v>8166.0</v>
      </c>
      <c r="Q41" s="28">
        <v>8819.0</v>
      </c>
      <c r="R41" s="22">
        <f t="shared" si="9"/>
        <v>-4695.774739</v>
      </c>
      <c r="S41" s="22">
        <f t="shared" si="10"/>
        <v>-3167.569565</v>
      </c>
      <c r="T41" s="22">
        <f t="shared" si="11"/>
        <v>-3315.729565</v>
      </c>
      <c r="V41" s="28">
        <f t="shared" si="12"/>
        <v>9789.09</v>
      </c>
      <c r="W41" s="23">
        <f t="shared" si="13"/>
        <v>-0.06562067487</v>
      </c>
      <c r="X41" s="24">
        <f t="shared" si="14"/>
        <v>-687.4795652</v>
      </c>
    </row>
    <row r="42">
      <c r="A42" s="29" t="s">
        <v>53</v>
      </c>
      <c r="B42" s="20">
        <v>6464.026800000001</v>
      </c>
      <c r="C42" s="21"/>
      <c r="D42" s="22">
        <f t="shared" si="1"/>
        <v>8338.594572</v>
      </c>
      <c r="E42" s="23">
        <f t="shared" si="2"/>
        <v>0.29</v>
      </c>
      <c r="F42" s="24">
        <f t="shared" si="3"/>
        <v>1874.567772</v>
      </c>
      <c r="G42" s="25"/>
      <c r="H42" s="22">
        <f t="shared" si="4"/>
        <v>7974.0268</v>
      </c>
      <c r="I42" s="23">
        <f t="shared" si="5"/>
        <v>0.2336005166</v>
      </c>
      <c r="J42" s="25"/>
      <c r="K42" s="22">
        <f t="shared" si="6"/>
        <v>11170.6068</v>
      </c>
      <c r="L42" s="23">
        <f t="shared" si="7"/>
        <v>0.7281188871</v>
      </c>
      <c r="M42" s="24">
        <f t="shared" si="8"/>
        <v>4706.58</v>
      </c>
      <c r="N42" s="26">
        <v>5007.0</v>
      </c>
      <c r="O42" s="25"/>
      <c r="P42" s="41">
        <v>7540.0</v>
      </c>
      <c r="Q42" s="41">
        <v>8143.0</v>
      </c>
      <c r="R42" s="22">
        <f t="shared" si="9"/>
        <v>-195.594572</v>
      </c>
      <c r="S42" s="22">
        <f t="shared" si="10"/>
        <v>168.9732</v>
      </c>
      <c r="T42" s="22">
        <f t="shared" si="11"/>
        <v>-3027.6068</v>
      </c>
      <c r="V42" s="28">
        <f t="shared" si="12"/>
        <v>9038.73</v>
      </c>
      <c r="W42" s="23">
        <f t="shared" si="13"/>
        <v>0.3983125813</v>
      </c>
      <c r="X42" s="24">
        <f t="shared" si="14"/>
        <v>2574.7032</v>
      </c>
    </row>
    <row r="43">
      <c r="A43" s="37" t="s">
        <v>54</v>
      </c>
      <c r="B43" s="20">
        <v>11551.7810982986</v>
      </c>
      <c r="C43" s="21"/>
      <c r="D43" s="22">
        <f t="shared" si="1"/>
        <v>14901.79762</v>
      </c>
      <c r="E43" s="23">
        <f t="shared" si="2"/>
        <v>0.29</v>
      </c>
      <c r="F43" s="24">
        <f t="shared" si="3"/>
        <v>3350.016519</v>
      </c>
      <c r="G43" s="25"/>
      <c r="H43" s="22">
        <f t="shared" si="4"/>
        <v>13061.7811</v>
      </c>
      <c r="I43" s="23">
        <f t="shared" si="5"/>
        <v>0.1307157734</v>
      </c>
      <c r="J43" s="25"/>
      <c r="K43" s="22">
        <f t="shared" si="6"/>
        <v>12152.4411</v>
      </c>
      <c r="L43" s="23">
        <f t="shared" si="7"/>
        <v>0.05199717644</v>
      </c>
      <c r="M43" s="24">
        <f t="shared" si="8"/>
        <v>600.66</v>
      </c>
      <c r="N43" s="26">
        <v>639.0</v>
      </c>
      <c r="O43" s="25"/>
      <c r="P43" s="27">
        <v>9769.0</v>
      </c>
      <c r="Q43" s="28">
        <v>10551.0</v>
      </c>
      <c r="R43" s="22">
        <f t="shared" si="9"/>
        <v>-4350.797617</v>
      </c>
      <c r="S43" s="22">
        <f t="shared" si="10"/>
        <v>-2510.781098</v>
      </c>
      <c r="T43" s="22">
        <f t="shared" si="11"/>
        <v>-1601.441098</v>
      </c>
      <c r="V43" s="28">
        <f t="shared" si="12"/>
        <v>11711.61</v>
      </c>
      <c r="W43" s="23">
        <f t="shared" si="13"/>
        <v>0.01383586655</v>
      </c>
      <c r="X43" s="24">
        <f t="shared" si="14"/>
        <v>159.8289017</v>
      </c>
    </row>
    <row r="44">
      <c r="A44" s="37" t="s">
        <v>55</v>
      </c>
      <c r="B44" s="20">
        <v>11598.140762431602</v>
      </c>
      <c r="C44" s="21"/>
      <c r="D44" s="22">
        <f t="shared" si="1"/>
        <v>14961.60158</v>
      </c>
      <c r="E44" s="23">
        <f t="shared" si="2"/>
        <v>0.29</v>
      </c>
      <c r="F44" s="24">
        <f t="shared" si="3"/>
        <v>3363.460821</v>
      </c>
      <c r="G44" s="25"/>
      <c r="H44" s="22">
        <f t="shared" si="4"/>
        <v>13108.14076</v>
      </c>
      <c r="I44" s="23">
        <f t="shared" si="5"/>
        <v>0.1301932811</v>
      </c>
      <c r="J44" s="25"/>
      <c r="K44" s="22">
        <f t="shared" si="6"/>
        <v>14864.64076</v>
      </c>
      <c r="L44" s="23">
        <f t="shared" si="7"/>
        <v>0.2816399686</v>
      </c>
      <c r="M44" s="24">
        <f t="shared" si="8"/>
        <v>3266.5</v>
      </c>
      <c r="N44" s="26">
        <v>3475.0</v>
      </c>
      <c r="O44" s="25"/>
      <c r="P44" s="27">
        <v>10489.0</v>
      </c>
      <c r="Q44" s="28">
        <v>11328.0</v>
      </c>
      <c r="R44" s="22">
        <f t="shared" si="9"/>
        <v>-3633.601584</v>
      </c>
      <c r="S44" s="22">
        <f t="shared" si="10"/>
        <v>-1780.140762</v>
      </c>
      <c r="T44" s="22">
        <f t="shared" si="11"/>
        <v>-3536.640762</v>
      </c>
      <c r="V44" s="28">
        <f t="shared" si="12"/>
        <v>12574.08</v>
      </c>
      <c r="W44" s="23">
        <f t="shared" si="13"/>
        <v>0.08414617977</v>
      </c>
      <c r="X44" s="24">
        <f t="shared" si="14"/>
        <v>975.9392376</v>
      </c>
    </row>
    <row r="45">
      <c r="A45" s="33" t="s">
        <v>56</v>
      </c>
      <c r="B45" s="20">
        <v>12865.19858830935</v>
      </c>
      <c r="C45" s="21"/>
      <c r="D45" s="22">
        <f t="shared" si="1"/>
        <v>16596.10618</v>
      </c>
      <c r="E45" s="23">
        <f t="shared" si="2"/>
        <v>0.29</v>
      </c>
      <c r="F45" s="24">
        <f t="shared" si="3"/>
        <v>3730.907591</v>
      </c>
      <c r="G45" s="25"/>
      <c r="H45" s="22">
        <f t="shared" si="4"/>
        <v>14375.19859</v>
      </c>
      <c r="I45" s="23">
        <f t="shared" si="5"/>
        <v>0.1173709049</v>
      </c>
      <c r="J45" s="25"/>
      <c r="K45" s="22">
        <f t="shared" si="6"/>
        <v>14885.25859</v>
      </c>
      <c r="L45" s="23">
        <f t="shared" si="7"/>
        <v>0.1570173974</v>
      </c>
      <c r="M45" s="24">
        <f t="shared" si="8"/>
        <v>2020.06</v>
      </c>
      <c r="N45" s="26">
        <v>2149.0</v>
      </c>
      <c r="O45" s="25"/>
      <c r="P45" s="27">
        <v>10838.0</v>
      </c>
      <c r="Q45" s="28">
        <v>11705.0</v>
      </c>
      <c r="R45" s="22">
        <f t="shared" si="9"/>
        <v>-4891.106179</v>
      </c>
      <c r="S45" s="22">
        <f t="shared" si="10"/>
        <v>-2670.198588</v>
      </c>
      <c r="T45" s="22">
        <f t="shared" si="11"/>
        <v>-3180.258588</v>
      </c>
      <c r="V45" s="28">
        <f t="shared" si="12"/>
        <v>12992.55</v>
      </c>
      <c r="W45" s="23">
        <f t="shared" si="13"/>
        <v>0.00989890757</v>
      </c>
      <c r="X45" s="24">
        <f t="shared" si="14"/>
        <v>127.3514117</v>
      </c>
    </row>
    <row r="46">
      <c r="A46" s="33" t="s">
        <v>57</v>
      </c>
      <c r="B46" s="44">
        <v>710.0</v>
      </c>
      <c r="C46" s="21"/>
      <c r="D46" s="22">
        <f t="shared" si="1"/>
        <v>915.9</v>
      </c>
      <c r="E46" s="23">
        <f t="shared" si="2"/>
        <v>0.29</v>
      </c>
      <c r="F46" s="24">
        <f t="shared" si="3"/>
        <v>205.9</v>
      </c>
      <c r="G46" s="25"/>
      <c r="H46" s="22">
        <f t="shared" si="4"/>
        <v>2220</v>
      </c>
      <c r="I46" s="23">
        <f t="shared" si="5"/>
        <v>2.126760563</v>
      </c>
      <c r="J46" s="25"/>
      <c r="K46" s="22">
        <f t="shared" si="6"/>
        <v>710</v>
      </c>
      <c r="L46" s="23">
        <f t="shared" si="7"/>
        <v>0</v>
      </c>
      <c r="M46" s="24">
        <f t="shared" si="8"/>
        <v>0</v>
      </c>
      <c r="N46" s="26">
        <v>0.0</v>
      </c>
      <c r="O46" s="25"/>
      <c r="P46" s="45">
        <v>756.0</v>
      </c>
      <c r="Q46" s="46">
        <v>816.0</v>
      </c>
      <c r="R46" s="22">
        <f t="shared" si="9"/>
        <v>-99.9</v>
      </c>
      <c r="S46" s="22">
        <f t="shared" si="10"/>
        <v>-1404</v>
      </c>
      <c r="T46" s="22">
        <f t="shared" si="11"/>
        <v>106</v>
      </c>
      <c r="V46" s="28">
        <f t="shared" si="12"/>
        <v>905.76</v>
      </c>
      <c r="W46" s="23">
        <f t="shared" si="13"/>
        <v>0.2757183099</v>
      </c>
      <c r="X46" s="24">
        <f t="shared" si="14"/>
        <v>195.76</v>
      </c>
    </row>
    <row r="47">
      <c r="A47" s="33" t="s">
        <v>58</v>
      </c>
      <c r="B47" s="20">
        <v>978.3691785075049</v>
      </c>
      <c r="C47" s="21"/>
      <c r="D47" s="22">
        <f t="shared" si="1"/>
        <v>1262.09624</v>
      </c>
      <c r="E47" s="23">
        <f t="shared" si="2"/>
        <v>0.29</v>
      </c>
      <c r="F47" s="24">
        <f t="shared" si="3"/>
        <v>283.7270618</v>
      </c>
      <c r="G47" s="25"/>
      <c r="H47" s="22">
        <f t="shared" si="4"/>
        <v>2488.369179</v>
      </c>
      <c r="I47" s="23">
        <f t="shared" si="5"/>
        <v>1.543384678</v>
      </c>
      <c r="J47" s="25"/>
      <c r="K47" s="22">
        <f t="shared" si="6"/>
        <v>978.3691785</v>
      </c>
      <c r="L47" s="23">
        <f t="shared" si="7"/>
        <v>0</v>
      </c>
      <c r="M47" s="24">
        <f t="shared" si="8"/>
        <v>0</v>
      </c>
      <c r="N47" s="26">
        <v>0.0</v>
      </c>
      <c r="O47" s="25"/>
      <c r="P47" s="45">
        <v>756.0</v>
      </c>
      <c r="Q47" s="46">
        <v>816.0</v>
      </c>
      <c r="R47" s="22">
        <f t="shared" si="9"/>
        <v>-446.0962403</v>
      </c>
      <c r="S47" s="22">
        <f t="shared" si="10"/>
        <v>-1672.369179</v>
      </c>
      <c r="T47" s="22">
        <f t="shared" si="11"/>
        <v>-162.3691785</v>
      </c>
      <c r="V47" s="28">
        <f t="shared" si="12"/>
        <v>905.76</v>
      </c>
      <c r="W47" s="23">
        <f t="shared" si="13"/>
        <v>-0.07421449909</v>
      </c>
      <c r="X47" s="24">
        <f t="shared" si="14"/>
        <v>-72.60917851</v>
      </c>
    </row>
    <row r="48">
      <c r="A48" s="47" t="s">
        <v>59</v>
      </c>
      <c r="B48" s="20">
        <v>1296.0</v>
      </c>
      <c r="C48" s="21"/>
      <c r="D48" s="22">
        <f t="shared" si="1"/>
        <v>1671.84</v>
      </c>
      <c r="E48" s="23">
        <f t="shared" si="2"/>
        <v>0.29</v>
      </c>
      <c r="F48" s="24">
        <f t="shared" si="3"/>
        <v>375.84</v>
      </c>
      <c r="G48" s="25"/>
      <c r="H48" s="22">
        <f t="shared" si="4"/>
        <v>2806</v>
      </c>
      <c r="I48" s="23">
        <f t="shared" si="5"/>
        <v>1.165123457</v>
      </c>
      <c r="J48" s="25"/>
      <c r="K48" s="22">
        <f t="shared" si="6"/>
        <v>1377.78</v>
      </c>
      <c r="L48" s="23">
        <f t="shared" si="7"/>
        <v>0.06310185185</v>
      </c>
      <c r="M48" s="24">
        <f t="shared" si="8"/>
        <v>81.78</v>
      </c>
      <c r="N48" s="26">
        <v>87.0</v>
      </c>
      <c r="O48" s="25"/>
      <c r="P48" s="34">
        <v>1512.0</v>
      </c>
      <c r="Q48" s="35">
        <v>1633.0</v>
      </c>
      <c r="R48" s="22">
        <f t="shared" si="9"/>
        <v>-38.84</v>
      </c>
      <c r="S48" s="22">
        <f t="shared" si="10"/>
        <v>-1173</v>
      </c>
      <c r="T48" s="22">
        <f t="shared" si="11"/>
        <v>255.22</v>
      </c>
      <c r="V48" s="28">
        <f t="shared" si="12"/>
        <v>1812.63</v>
      </c>
      <c r="W48" s="23">
        <f t="shared" si="13"/>
        <v>0.3986342593</v>
      </c>
      <c r="X48" s="24">
        <f t="shared" si="14"/>
        <v>516.63</v>
      </c>
    </row>
    <row r="49">
      <c r="A49" s="33" t="s">
        <v>60</v>
      </c>
      <c r="B49" s="20">
        <v>1296.0</v>
      </c>
      <c r="C49" s="21"/>
      <c r="D49" s="22">
        <f t="shared" si="1"/>
        <v>1671.84</v>
      </c>
      <c r="E49" s="23">
        <f t="shared" si="2"/>
        <v>0.29</v>
      </c>
      <c r="F49" s="24">
        <f t="shared" si="3"/>
        <v>375.84</v>
      </c>
      <c r="G49" s="25"/>
      <c r="H49" s="22">
        <f t="shared" si="4"/>
        <v>2806</v>
      </c>
      <c r="I49" s="23">
        <f t="shared" si="5"/>
        <v>1.165123457</v>
      </c>
      <c r="J49" s="25"/>
      <c r="K49" s="22">
        <f t="shared" si="6"/>
        <v>1301.64</v>
      </c>
      <c r="L49" s="23">
        <f t="shared" si="7"/>
        <v>0.004351851852</v>
      </c>
      <c r="M49" s="24">
        <f t="shared" si="8"/>
        <v>5.64</v>
      </c>
      <c r="N49" s="26">
        <v>6.0</v>
      </c>
      <c r="O49" s="25"/>
      <c r="P49" s="34">
        <v>1512.0</v>
      </c>
      <c r="Q49" s="35">
        <v>1633.0</v>
      </c>
      <c r="R49" s="22">
        <f t="shared" si="9"/>
        <v>-38.84</v>
      </c>
      <c r="S49" s="22">
        <f t="shared" si="10"/>
        <v>-1173</v>
      </c>
      <c r="T49" s="22">
        <f t="shared" si="11"/>
        <v>331.36</v>
      </c>
      <c r="V49" s="28">
        <f t="shared" si="12"/>
        <v>1812.63</v>
      </c>
      <c r="W49" s="23">
        <f t="shared" si="13"/>
        <v>0.3986342593</v>
      </c>
      <c r="X49" s="24">
        <f t="shared" si="14"/>
        <v>516.63</v>
      </c>
    </row>
    <row r="50">
      <c r="A50" s="33" t="s">
        <v>61</v>
      </c>
      <c r="B50" s="20">
        <v>1296.0</v>
      </c>
      <c r="C50" s="21"/>
      <c r="D50" s="22">
        <f t="shared" si="1"/>
        <v>1671.84</v>
      </c>
      <c r="E50" s="23">
        <f t="shared" si="2"/>
        <v>0.29</v>
      </c>
      <c r="F50" s="24">
        <f t="shared" si="3"/>
        <v>375.84</v>
      </c>
      <c r="G50" s="25"/>
      <c r="H50" s="22">
        <f t="shared" si="4"/>
        <v>2806</v>
      </c>
      <c r="I50" s="23">
        <f t="shared" si="5"/>
        <v>1.165123457</v>
      </c>
      <c r="J50" s="25"/>
      <c r="K50" s="22">
        <f t="shared" si="6"/>
        <v>1908.88</v>
      </c>
      <c r="L50" s="23">
        <f t="shared" si="7"/>
        <v>0.4729012346</v>
      </c>
      <c r="M50" s="24">
        <f t="shared" si="8"/>
        <v>612.88</v>
      </c>
      <c r="N50" s="26">
        <v>652.0</v>
      </c>
      <c r="O50" s="25"/>
      <c r="P50" s="34">
        <v>1512.0</v>
      </c>
      <c r="Q50" s="35">
        <v>1633.0</v>
      </c>
      <c r="R50" s="22">
        <f t="shared" si="9"/>
        <v>-38.84</v>
      </c>
      <c r="S50" s="22">
        <f t="shared" si="10"/>
        <v>-1173</v>
      </c>
      <c r="T50" s="22">
        <f t="shared" si="11"/>
        <v>-275.88</v>
      </c>
      <c r="V50" s="28">
        <f t="shared" si="12"/>
        <v>1812.63</v>
      </c>
      <c r="W50" s="23">
        <f t="shared" si="13"/>
        <v>0.3986342593</v>
      </c>
      <c r="X50" s="24">
        <f t="shared" si="14"/>
        <v>516.63</v>
      </c>
    </row>
    <row r="51">
      <c r="A51" s="33" t="s">
        <v>62</v>
      </c>
      <c r="B51" s="20">
        <v>1296.0</v>
      </c>
      <c r="C51" s="21"/>
      <c r="D51" s="22">
        <f t="shared" si="1"/>
        <v>1671.84</v>
      </c>
      <c r="E51" s="23">
        <f t="shared" si="2"/>
        <v>0.29</v>
      </c>
      <c r="F51" s="24">
        <f t="shared" si="3"/>
        <v>375.84</v>
      </c>
      <c r="G51" s="25"/>
      <c r="H51" s="22">
        <f t="shared" si="4"/>
        <v>2806</v>
      </c>
      <c r="I51" s="23">
        <f t="shared" si="5"/>
        <v>1.165123457</v>
      </c>
      <c r="J51" s="25"/>
      <c r="K51" s="22">
        <f t="shared" si="6"/>
        <v>1296</v>
      </c>
      <c r="L51" s="23">
        <f t="shared" si="7"/>
        <v>0</v>
      </c>
      <c r="M51" s="24">
        <f t="shared" si="8"/>
        <v>0</v>
      </c>
      <c r="N51" s="26">
        <v>0.0</v>
      </c>
      <c r="O51" s="25"/>
      <c r="P51" s="34">
        <v>1512.0</v>
      </c>
      <c r="Q51" s="35">
        <v>1633.0</v>
      </c>
      <c r="R51" s="22">
        <f t="shared" si="9"/>
        <v>-38.84</v>
      </c>
      <c r="S51" s="22">
        <f t="shared" si="10"/>
        <v>-1173</v>
      </c>
      <c r="T51" s="22">
        <f t="shared" si="11"/>
        <v>337</v>
      </c>
      <c r="V51" s="28">
        <f t="shared" si="12"/>
        <v>1812.63</v>
      </c>
      <c r="W51" s="23">
        <f t="shared" si="13"/>
        <v>0.3986342593</v>
      </c>
      <c r="X51" s="24">
        <f t="shared" si="14"/>
        <v>516.63</v>
      </c>
    </row>
    <row r="52">
      <c r="A52" s="33" t="s">
        <v>63</v>
      </c>
      <c r="B52" s="20">
        <v>1296.0</v>
      </c>
      <c r="C52" s="21"/>
      <c r="D52" s="22">
        <f t="shared" si="1"/>
        <v>1671.84</v>
      </c>
      <c r="E52" s="23">
        <f t="shared" si="2"/>
        <v>0.29</v>
      </c>
      <c r="F52" s="24">
        <f t="shared" si="3"/>
        <v>375.84</v>
      </c>
      <c r="G52" s="25"/>
      <c r="H52" s="22">
        <f t="shared" si="4"/>
        <v>2806</v>
      </c>
      <c r="I52" s="23">
        <f t="shared" si="5"/>
        <v>1.165123457</v>
      </c>
      <c r="J52" s="25"/>
      <c r="K52" s="22">
        <f t="shared" si="6"/>
        <v>1384.36</v>
      </c>
      <c r="L52" s="23">
        <f t="shared" si="7"/>
        <v>0.06817901235</v>
      </c>
      <c r="M52" s="24">
        <f t="shared" si="8"/>
        <v>88.36</v>
      </c>
      <c r="N52" s="26">
        <v>94.0</v>
      </c>
      <c r="O52" s="25"/>
      <c r="P52" s="34">
        <v>1512.0</v>
      </c>
      <c r="Q52" s="35">
        <v>1633.0</v>
      </c>
      <c r="R52" s="22">
        <f t="shared" si="9"/>
        <v>-38.84</v>
      </c>
      <c r="S52" s="22">
        <f t="shared" si="10"/>
        <v>-1173</v>
      </c>
      <c r="T52" s="22">
        <f t="shared" si="11"/>
        <v>248.64</v>
      </c>
      <c r="V52" s="28">
        <f t="shared" si="12"/>
        <v>1812.63</v>
      </c>
      <c r="W52" s="23">
        <f t="shared" si="13"/>
        <v>0.3986342593</v>
      </c>
      <c r="X52" s="24">
        <f t="shared" si="14"/>
        <v>516.63</v>
      </c>
    </row>
    <row r="53">
      <c r="A53" s="33" t="s">
        <v>64</v>
      </c>
      <c r="B53" s="20">
        <v>1538.1667175303849</v>
      </c>
      <c r="C53" s="21"/>
      <c r="D53" s="22">
        <f t="shared" si="1"/>
        <v>1984.235066</v>
      </c>
      <c r="E53" s="23">
        <f t="shared" si="2"/>
        <v>0.29</v>
      </c>
      <c r="F53" s="24">
        <f t="shared" si="3"/>
        <v>446.0683481</v>
      </c>
      <c r="G53" s="25"/>
      <c r="H53" s="22">
        <f t="shared" si="4"/>
        <v>3048.166718</v>
      </c>
      <c r="I53" s="23">
        <f t="shared" si="5"/>
        <v>0.9816881244</v>
      </c>
      <c r="J53" s="25"/>
      <c r="K53" s="22">
        <f t="shared" si="6"/>
        <v>1542.866718</v>
      </c>
      <c r="L53" s="23">
        <f t="shared" si="7"/>
        <v>0.003055585553</v>
      </c>
      <c r="M53" s="24">
        <f t="shared" si="8"/>
        <v>4.7</v>
      </c>
      <c r="N53" s="26">
        <v>5.0</v>
      </c>
      <c r="O53" s="25"/>
      <c r="P53" s="34">
        <v>1512.0</v>
      </c>
      <c r="Q53" s="35">
        <v>1633.0</v>
      </c>
      <c r="R53" s="22">
        <f t="shared" si="9"/>
        <v>-351.2350656</v>
      </c>
      <c r="S53" s="22">
        <f t="shared" si="10"/>
        <v>-1415.166718</v>
      </c>
      <c r="T53" s="22">
        <f t="shared" si="11"/>
        <v>90.13328247</v>
      </c>
      <c r="V53" s="28">
        <f t="shared" si="12"/>
        <v>1812.63</v>
      </c>
      <c r="W53" s="23">
        <f t="shared" si="13"/>
        <v>0.1784353278</v>
      </c>
      <c r="X53" s="24">
        <f t="shared" si="14"/>
        <v>274.4632825</v>
      </c>
    </row>
    <row r="54">
      <c r="A54" s="33" t="s">
        <v>65</v>
      </c>
      <c r="B54" s="20">
        <v>3023.411827334455</v>
      </c>
      <c r="C54" s="21"/>
      <c r="D54" s="22">
        <f t="shared" si="1"/>
        <v>3900.201257</v>
      </c>
      <c r="E54" s="23">
        <f t="shared" si="2"/>
        <v>0.29</v>
      </c>
      <c r="F54" s="24">
        <f t="shared" si="3"/>
        <v>876.7894299</v>
      </c>
      <c r="G54" s="25"/>
      <c r="H54" s="22">
        <f t="shared" si="4"/>
        <v>4533.411827</v>
      </c>
      <c r="I54" s="23">
        <f t="shared" si="5"/>
        <v>0.4994357654</v>
      </c>
      <c r="J54" s="25"/>
      <c r="K54" s="22">
        <f t="shared" si="6"/>
        <v>3186.031827</v>
      </c>
      <c r="L54" s="23">
        <f t="shared" si="7"/>
        <v>0.05378691666</v>
      </c>
      <c r="M54" s="24">
        <f t="shared" si="8"/>
        <v>162.62</v>
      </c>
      <c r="N54" s="26">
        <v>173.0</v>
      </c>
      <c r="O54" s="25"/>
      <c r="P54" s="27">
        <v>2704.0</v>
      </c>
      <c r="Q54" s="28">
        <v>2920.0</v>
      </c>
      <c r="R54" s="22">
        <f t="shared" si="9"/>
        <v>-980.2012573</v>
      </c>
      <c r="S54" s="22">
        <f t="shared" si="10"/>
        <v>-1613.411827</v>
      </c>
      <c r="T54" s="22">
        <f t="shared" si="11"/>
        <v>-266.0318273</v>
      </c>
      <c r="V54" s="28">
        <f t="shared" si="12"/>
        <v>3241.2</v>
      </c>
      <c r="W54" s="23">
        <f t="shared" si="13"/>
        <v>0.07203390907</v>
      </c>
      <c r="X54" s="24">
        <f t="shared" si="14"/>
        <v>217.7881727</v>
      </c>
    </row>
    <row r="55">
      <c r="A55" s="33" t="s">
        <v>66</v>
      </c>
      <c r="B55" s="20">
        <v>3629.2645215580296</v>
      </c>
      <c r="C55" s="21"/>
      <c r="D55" s="22">
        <f t="shared" si="1"/>
        <v>4681.751233</v>
      </c>
      <c r="E55" s="23">
        <f t="shared" si="2"/>
        <v>0.29</v>
      </c>
      <c r="F55" s="24">
        <f t="shared" si="3"/>
        <v>1052.486711</v>
      </c>
      <c r="G55" s="25"/>
      <c r="H55" s="22">
        <f t="shared" si="4"/>
        <v>5139.264522</v>
      </c>
      <c r="I55" s="23">
        <f t="shared" si="5"/>
        <v>0.4160622603</v>
      </c>
      <c r="J55" s="25"/>
      <c r="K55" s="22">
        <f t="shared" si="6"/>
        <v>3747.704522</v>
      </c>
      <c r="L55" s="23">
        <f t="shared" si="7"/>
        <v>0.03263471133</v>
      </c>
      <c r="M55" s="24">
        <f t="shared" si="8"/>
        <v>118.44</v>
      </c>
      <c r="N55" s="26">
        <v>126.0</v>
      </c>
      <c r="O55" s="25"/>
      <c r="P55" s="27">
        <v>5128.0</v>
      </c>
      <c r="Q55" s="28">
        <v>5538.0</v>
      </c>
      <c r="R55" s="22">
        <f t="shared" si="9"/>
        <v>856.2487672</v>
      </c>
      <c r="S55" s="22">
        <f t="shared" si="10"/>
        <v>398.7354784</v>
      </c>
      <c r="T55" s="22">
        <f t="shared" si="11"/>
        <v>1790.295478</v>
      </c>
      <c r="V55" s="28">
        <f t="shared" si="12"/>
        <v>6147.18</v>
      </c>
      <c r="W55" s="23">
        <f t="shared" si="13"/>
        <v>0.6937811955</v>
      </c>
      <c r="X55" s="24">
        <f t="shared" si="14"/>
        <v>2517.915478</v>
      </c>
    </row>
    <row r="56">
      <c r="B56" s="48"/>
      <c r="C56" s="25"/>
      <c r="F56" s="49"/>
      <c r="G56" s="25"/>
      <c r="J56" s="25"/>
      <c r="M56" s="49"/>
      <c r="N56" s="50">
        <f>SUM(N3:N55)</f>
        <v>85963</v>
      </c>
      <c r="O56" s="25"/>
      <c r="P56" s="49"/>
      <c r="X56" s="49"/>
    </row>
    <row r="57">
      <c r="B57" s="48"/>
      <c r="C57" s="25"/>
      <c r="F57" s="49"/>
      <c r="G57" s="25"/>
      <c r="J57" s="25"/>
      <c r="M57" s="49"/>
      <c r="O57" s="25"/>
      <c r="P57" s="49"/>
      <c r="X57" s="49"/>
    </row>
    <row r="58">
      <c r="A58" s="51" t="s">
        <v>67</v>
      </c>
      <c r="B58" s="52">
        <f>SUM(B3:B55)</f>
        <v>277341.1836</v>
      </c>
      <c r="C58" s="53"/>
      <c r="D58" s="32">
        <f>SUM(D3:D55)</f>
        <v>357770.1268</v>
      </c>
      <c r="E58" s="32"/>
      <c r="F58" s="54"/>
      <c r="G58" s="53"/>
      <c r="H58" s="32">
        <f>SUM(H3:H55)</f>
        <v>357371.1836</v>
      </c>
      <c r="J58" s="25"/>
      <c r="K58" s="32">
        <f>SUM(K3:K55)</f>
        <v>358146.4036</v>
      </c>
      <c r="M58" s="54"/>
      <c r="O58" s="25"/>
      <c r="P58" s="32">
        <f t="shared" ref="P58:Q58" si="15">SUM(P3:P55)</f>
        <v>299836</v>
      </c>
      <c r="Q58" s="32">
        <f t="shared" si="15"/>
        <v>323397</v>
      </c>
      <c r="V58" s="32">
        <f>SUM(V3:V55)</f>
        <v>358970.67</v>
      </c>
      <c r="X58" s="54"/>
    </row>
    <row r="59">
      <c r="A59" s="55" t="s">
        <v>68</v>
      </c>
      <c r="B59" s="52"/>
      <c r="C59" s="56"/>
      <c r="D59" s="57">
        <f>sum(D58-$B$58)</f>
        <v>80428.94324</v>
      </c>
      <c r="E59" s="57"/>
      <c r="F59" s="58"/>
      <c r="G59" s="56"/>
      <c r="H59" s="57">
        <f>sum(H58-$B$58)</f>
        <v>80030</v>
      </c>
      <c r="J59" s="25"/>
      <c r="K59" s="57">
        <f>sum(K58-$B$58)</f>
        <v>80805.22</v>
      </c>
      <c r="M59" s="58"/>
      <c r="O59" s="25"/>
      <c r="P59" s="57">
        <f t="shared" ref="P59:Q59" si="16">sum(P58-$B$58)</f>
        <v>22494.81643</v>
      </c>
      <c r="Q59" s="57">
        <f t="shared" si="16"/>
        <v>46055.81643</v>
      </c>
      <c r="V59" s="57">
        <f>sum(V58-$B$58)</f>
        <v>81629.48643</v>
      </c>
      <c r="X59" s="58"/>
    </row>
    <row r="60">
      <c r="A60" s="55" t="s">
        <v>69</v>
      </c>
      <c r="B60" s="48"/>
      <c r="C60" s="25"/>
      <c r="F60" s="49"/>
      <c r="G60" s="25"/>
      <c r="I60" s="59">
        <f>countif($I$3:$I$55,"&gt;50%")</f>
        <v>33</v>
      </c>
      <c r="J60" s="25"/>
      <c r="L60" s="59">
        <f>countif(L3:L55,"&gt;50%")</f>
        <v>8</v>
      </c>
      <c r="M60" s="49"/>
      <c r="O60" s="25"/>
      <c r="P60" s="49"/>
      <c r="W60" s="59">
        <f>countif(W3:W55,"&gt;50%")</f>
        <v>1</v>
      </c>
      <c r="X60" s="49"/>
    </row>
    <row r="61">
      <c r="A61" s="55" t="s">
        <v>70</v>
      </c>
      <c r="B61" s="48"/>
      <c r="C61" s="25"/>
      <c r="F61" s="49"/>
      <c r="G61" s="25"/>
      <c r="I61" s="59">
        <f>COUNTIF(I3:I55,"&gt;75%")</f>
        <v>28</v>
      </c>
      <c r="J61" s="25"/>
      <c r="L61" s="59">
        <f>COUNTIF(L3:L55,"&gt;75%")</f>
        <v>4</v>
      </c>
      <c r="M61" s="49"/>
      <c r="O61" s="25"/>
      <c r="P61" s="49"/>
      <c r="W61" s="59">
        <f>COUNTIF(W3:W55,"&gt;75%")</f>
        <v>0</v>
      </c>
      <c r="X61" s="49"/>
    </row>
    <row r="62">
      <c r="A62" s="55" t="s">
        <v>71</v>
      </c>
      <c r="B62" s="48"/>
      <c r="C62" s="25"/>
      <c r="F62" s="49"/>
      <c r="G62" s="25"/>
      <c r="I62" s="59">
        <f>countif(I3:I55,"&gt;100%")</f>
        <v>17</v>
      </c>
      <c r="J62" s="25"/>
      <c r="L62" s="59">
        <f>countif(L3:L55,"&gt;100%")</f>
        <v>1</v>
      </c>
      <c r="M62" s="49"/>
      <c r="O62" s="25"/>
      <c r="P62" s="49"/>
      <c r="W62" s="59">
        <f>countif(W3:W55,"&gt;100%")</f>
        <v>0</v>
      </c>
      <c r="X62" s="49"/>
    </row>
    <row r="63">
      <c r="A63" s="55" t="s">
        <v>72</v>
      </c>
      <c r="B63" s="48"/>
      <c r="C63" s="25"/>
      <c r="F63" s="49"/>
      <c r="G63" s="25"/>
      <c r="I63" s="59">
        <f>countif(I3:I55,"&gt;150%")</f>
        <v>6</v>
      </c>
      <c r="J63" s="25"/>
      <c r="L63" s="59">
        <f>countif(L3:L55,"&gt;150%")</f>
        <v>0</v>
      </c>
      <c r="M63" s="49"/>
      <c r="O63" s="25"/>
      <c r="P63" s="49"/>
      <c r="W63" s="59">
        <f>countif(W3:W55,"&gt;150%")</f>
        <v>0</v>
      </c>
      <c r="X63" s="49"/>
    </row>
    <row r="64">
      <c r="A64" s="55" t="s">
        <v>73</v>
      </c>
      <c r="B64" s="48"/>
      <c r="C64" s="25"/>
      <c r="F64" s="49"/>
      <c r="G64" s="25"/>
      <c r="I64" s="59">
        <f>countif(I3:I55,"&gt;200%")</f>
        <v>5</v>
      </c>
      <c r="J64" s="25"/>
      <c r="L64" s="59">
        <f>countif(L3:L55,"&gt;200%")</f>
        <v>0</v>
      </c>
      <c r="M64" s="49"/>
      <c r="O64" s="25"/>
      <c r="P64" s="49"/>
      <c r="W64" s="59">
        <f>countif(W3:W55,"&gt;200%")</f>
        <v>0</v>
      </c>
      <c r="X64" s="49"/>
    </row>
    <row r="65">
      <c r="B65" s="48"/>
      <c r="C65" s="25"/>
      <c r="F65" s="49"/>
      <c r="G65" s="25"/>
      <c r="J65" s="25"/>
      <c r="M65" s="49"/>
      <c r="O65" s="25"/>
      <c r="P65" s="49"/>
      <c r="X65" s="49"/>
    </row>
    <row r="66">
      <c r="A66" s="55" t="s">
        <v>74</v>
      </c>
      <c r="B66" s="48"/>
      <c r="C66" s="25"/>
      <c r="F66" s="24">
        <f>MIN(F3:F55)</f>
        <v>187.92</v>
      </c>
      <c r="G66" s="25"/>
      <c r="J66" s="25"/>
      <c r="M66" s="24">
        <f>MIN(M3:M55)</f>
        <v>0</v>
      </c>
      <c r="O66" s="25"/>
      <c r="P66" s="49"/>
      <c r="V66" s="49"/>
      <c r="X66" s="24">
        <f>MIN(X3:X55)</f>
        <v>-687.4795652</v>
      </c>
    </row>
    <row r="67">
      <c r="A67" s="55" t="s">
        <v>75</v>
      </c>
      <c r="B67" s="48"/>
      <c r="C67" s="25"/>
      <c r="F67" s="24">
        <f>MAX(F3:F55)</f>
        <v>6412.442314</v>
      </c>
      <c r="G67" s="25"/>
      <c r="J67" s="25"/>
      <c r="M67" s="24">
        <f>MAX(M3:M55)</f>
        <v>11876.9</v>
      </c>
      <c r="O67" s="25"/>
      <c r="P67" s="49"/>
      <c r="V67" s="49"/>
      <c r="X67" s="24">
        <f>MAX(X3:X55)</f>
        <v>10639.93351</v>
      </c>
    </row>
    <row r="68">
      <c r="A68" s="55" t="s">
        <v>76</v>
      </c>
      <c r="B68" s="48"/>
      <c r="C68" s="25"/>
      <c r="F68" s="24">
        <f>AVERAGE(F3:F55)</f>
        <v>1517.527231</v>
      </c>
      <c r="G68" s="25"/>
      <c r="J68" s="25"/>
      <c r="M68" s="24">
        <f>AVERAGE(M3:M55)</f>
        <v>1524.626792</v>
      </c>
      <c r="O68" s="25"/>
      <c r="P68" s="49"/>
      <c r="V68" s="49"/>
      <c r="X68" s="24">
        <f>AVERAGE(X3:X55)</f>
        <v>1540.178989</v>
      </c>
    </row>
    <row r="69">
      <c r="B69" s="48"/>
      <c r="C69" s="25"/>
      <c r="F69" s="49"/>
      <c r="G69" s="25"/>
      <c r="J69" s="25"/>
      <c r="M69" s="49"/>
      <c r="O69" s="25"/>
      <c r="P69" s="49"/>
      <c r="X69" s="49"/>
    </row>
    <row r="70">
      <c r="B70" s="48"/>
      <c r="C70" s="25"/>
      <c r="F70" s="49"/>
      <c r="G70" s="25"/>
      <c r="J70" s="25"/>
      <c r="M70" s="49"/>
      <c r="O70" s="25"/>
      <c r="P70" s="49"/>
      <c r="X70" s="49"/>
    </row>
    <row r="71">
      <c r="B71" s="48"/>
      <c r="C71" s="25"/>
      <c r="F71" s="49"/>
      <c r="G71" s="25"/>
      <c r="J71" s="25"/>
      <c r="M71" s="49"/>
      <c r="O71" s="25"/>
      <c r="P71" s="49"/>
      <c r="X71" s="49"/>
    </row>
    <row r="72">
      <c r="B72" s="48"/>
      <c r="C72" s="25"/>
      <c r="F72" s="49"/>
      <c r="G72" s="25"/>
      <c r="J72" s="25"/>
      <c r="M72" s="49"/>
      <c r="O72" s="25"/>
      <c r="P72" s="49"/>
      <c r="X72" s="49"/>
    </row>
    <row r="73">
      <c r="B73" s="48"/>
      <c r="C73" s="25"/>
      <c r="F73" s="49"/>
      <c r="G73" s="25"/>
      <c r="J73" s="25"/>
      <c r="M73" s="49"/>
      <c r="O73" s="25"/>
      <c r="P73" s="49"/>
      <c r="X73" s="49"/>
    </row>
    <row r="74">
      <c r="B74" s="48"/>
      <c r="C74" s="25"/>
      <c r="F74" s="49"/>
      <c r="G74" s="25"/>
      <c r="J74" s="25"/>
      <c r="M74" s="49"/>
      <c r="O74" s="25"/>
      <c r="P74" s="49"/>
      <c r="X74" s="49"/>
    </row>
    <row r="75">
      <c r="B75" s="48"/>
      <c r="C75" s="25"/>
      <c r="F75" s="49"/>
      <c r="G75" s="25"/>
      <c r="J75" s="25"/>
      <c r="M75" s="49"/>
      <c r="O75" s="25"/>
      <c r="P75" s="49"/>
      <c r="X75" s="49"/>
    </row>
    <row r="76">
      <c r="B76" s="48"/>
      <c r="C76" s="25"/>
      <c r="F76" s="49"/>
      <c r="G76" s="25"/>
      <c r="J76" s="25"/>
      <c r="M76" s="49"/>
      <c r="O76" s="25"/>
      <c r="P76" s="49"/>
      <c r="X76" s="49"/>
    </row>
    <row r="77">
      <c r="B77" s="48"/>
      <c r="C77" s="25"/>
      <c r="F77" s="49"/>
      <c r="G77" s="25"/>
      <c r="J77" s="25"/>
      <c r="M77" s="49"/>
      <c r="O77" s="25"/>
      <c r="P77" s="49"/>
      <c r="X77" s="49"/>
    </row>
    <row r="78">
      <c r="B78" s="48"/>
      <c r="C78" s="25"/>
      <c r="F78" s="49"/>
      <c r="G78" s="25"/>
      <c r="J78" s="25"/>
      <c r="M78" s="49"/>
      <c r="O78" s="25"/>
      <c r="P78" s="49"/>
      <c r="X78" s="49"/>
    </row>
    <row r="79">
      <c r="B79" s="48"/>
      <c r="C79" s="25"/>
      <c r="F79" s="49"/>
      <c r="G79" s="25"/>
      <c r="J79" s="25"/>
      <c r="M79" s="49"/>
      <c r="O79" s="25"/>
      <c r="P79" s="49"/>
      <c r="X79" s="49"/>
    </row>
    <row r="80">
      <c r="B80" s="48"/>
      <c r="C80" s="25"/>
      <c r="F80" s="49"/>
      <c r="G80" s="25"/>
      <c r="J80" s="25"/>
      <c r="M80" s="49"/>
      <c r="O80" s="25"/>
      <c r="P80" s="49"/>
      <c r="X80" s="49"/>
    </row>
    <row r="81">
      <c r="B81" s="48"/>
      <c r="C81" s="25"/>
      <c r="F81" s="49"/>
      <c r="G81" s="25"/>
      <c r="J81" s="25"/>
      <c r="M81" s="49"/>
      <c r="O81" s="25"/>
      <c r="P81" s="49"/>
      <c r="X81" s="49"/>
    </row>
    <row r="82">
      <c r="B82" s="48"/>
      <c r="C82" s="25"/>
      <c r="F82" s="49"/>
      <c r="G82" s="25"/>
      <c r="J82" s="25"/>
      <c r="M82" s="49"/>
      <c r="O82" s="25"/>
      <c r="P82" s="49"/>
      <c r="X82" s="49"/>
    </row>
    <row r="83">
      <c r="B83" s="48"/>
      <c r="C83" s="25"/>
      <c r="F83" s="49"/>
      <c r="G83" s="25"/>
      <c r="J83" s="25"/>
      <c r="M83" s="49"/>
      <c r="O83" s="25"/>
      <c r="P83" s="49"/>
      <c r="X83" s="49"/>
    </row>
    <row r="84">
      <c r="B84" s="48"/>
      <c r="C84" s="25"/>
      <c r="F84" s="49"/>
      <c r="G84" s="25"/>
      <c r="J84" s="25"/>
      <c r="M84" s="49"/>
      <c r="O84" s="25"/>
      <c r="P84" s="49"/>
      <c r="X84" s="49"/>
    </row>
    <row r="85">
      <c r="B85" s="48"/>
      <c r="C85" s="25"/>
      <c r="F85" s="49"/>
      <c r="G85" s="25"/>
      <c r="J85" s="25"/>
      <c r="M85" s="49"/>
      <c r="O85" s="25"/>
      <c r="P85" s="49"/>
      <c r="X85" s="49"/>
    </row>
    <row r="86">
      <c r="B86" s="48"/>
      <c r="C86" s="25"/>
      <c r="F86" s="49"/>
      <c r="G86" s="25"/>
      <c r="J86" s="25"/>
      <c r="M86" s="49"/>
      <c r="O86" s="25"/>
      <c r="P86" s="49"/>
      <c r="X86" s="49"/>
    </row>
    <row r="87">
      <c r="B87" s="48"/>
      <c r="C87" s="25"/>
      <c r="F87" s="49"/>
      <c r="G87" s="25"/>
      <c r="J87" s="25"/>
      <c r="M87" s="49"/>
      <c r="O87" s="25"/>
      <c r="P87" s="49"/>
      <c r="X87" s="49"/>
    </row>
    <row r="88">
      <c r="B88" s="48"/>
      <c r="C88" s="25"/>
      <c r="F88" s="49"/>
      <c r="G88" s="25"/>
      <c r="J88" s="25"/>
      <c r="M88" s="49"/>
      <c r="O88" s="25"/>
      <c r="P88" s="49"/>
      <c r="X88" s="49"/>
    </row>
    <row r="89">
      <c r="B89" s="48"/>
      <c r="C89" s="25"/>
      <c r="F89" s="49"/>
      <c r="G89" s="25"/>
      <c r="J89" s="25"/>
      <c r="M89" s="49"/>
      <c r="O89" s="25"/>
      <c r="P89" s="49"/>
      <c r="X89" s="49"/>
    </row>
    <row r="90">
      <c r="B90" s="48"/>
      <c r="C90" s="25"/>
      <c r="F90" s="49"/>
      <c r="G90" s="25"/>
      <c r="J90" s="25"/>
      <c r="M90" s="49"/>
      <c r="O90" s="25"/>
      <c r="P90" s="49"/>
      <c r="X90" s="49"/>
    </row>
    <row r="91">
      <c r="B91" s="48"/>
      <c r="C91" s="25"/>
      <c r="F91" s="49"/>
      <c r="G91" s="25"/>
      <c r="J91" s="25"/>
      <c r="M91" s="49"/>
      <c r="O91" s="25"/>
      <c r="P91" s="49"/>
      <c r="X91" s="49"/>
    </row>
    <row r="92">
      <c r="B92" s="48"/>
      <c r="C92" s="25"/>
      <c r="F92" s="49"/>
      <c r="G92" s="25"/>
      <c r="J92" s="25"/>
      <c r="M92" s="49"/>
      <c r="O92" s="25"/>
      <c r="P92" s="49"/>
      <c r="X92" s="49"/>
    </row>
    <row r="93">
      <c r="B93" s="48"/>
      <c r="C93" s="25"/>
      <c r="F93" s="49"/>
      <c r="G93" s="25"/>
      <c r="J93" s="25"/>
      <c r="M93" s="49"/>
      <c r="O93" s="25"/>
      <c r="P93" s="49"/>
      <c r="X93" s="49"/>
    </row>
    <row r="94">
      <c r="B94" s="48"/>
      <c r="C94" s="25"/>
      <c r="F94" s="49"/>
      <c r="G94" s="25"/>
      <c r="J94" s="25"/>
      <c r="M94" s="49"/>
      <c r="O94" s="25"/>
      <c r="P94" s="49"/>
      <c r="X94" s="49"/>
    </row>
    <row r="95">
      <c r="B95" s="48"/>
      <c r="C95" s="25"/>
      <c r="F95" s="49"/>
      <c r="G95" s="25"/>
      <c r="J95" s="25"/>
      <c r="M95" s="49"/>
      <c r="O95" s="25"/>
      <c r="P95" s="49"/>
      <c r="X95" s="49"/>
    </row>
    <row r="96">
      <c r="B96" s="48"/>
      <c r="C96" s="25"/>
      <c r="F96" s="49"/>
      <c r="G96" s="25"/>
      <c r="J96" s="25"/>
      <c r="M96" s="49"/>
      <c r="O96" s="25"/>
      <c r="P96" s="49"/>
      <c r="X96" s="49"/>
    </row>
    <row r="97">
      <c r="B97" s="48"/>
      <c r="C97" s="25"/>
      <c r="F97" s="49"/>
      <c r="G97" s="25"/>
      <c r="J97" s="25"/>
      <c r="M97" s="49"/>
      <c r="O97" s="25"/>
      <c r="P97" s="49"/>
      <c r="X97" s="49"/>
    </row>
    <row r="98">
      <c r="B98" s="48"/>
      <c r="C98" s="25"/>
      <c r="F98" s="49"/>
      <c r="G98" s="25"/>
      <c r="J98" s="25"/>
      <c r="M98" s="49"/>
      <c r="O98" s="25"/>
      <c r="P98" s="49"/>
      <c r="X98" s="49"/>
    </row>
    <row r="99">
      <c r="B99" s="48"/>
      <c r="C99" s="25"/>
      <c r="F99" s="49"/>
      <c r="G99" s="25"/>
      <c r="J99" s="25"/>
      <c r="M99" s="49"/>
      <c r="O99" s="25"/>
      <c r="P99" s="49"/>
      <c r="X99" s="49"/>
    </row>
    <row r="100">
      <c r="B100" s="48"/>
      <c r="C100" s="25"/>
      <c r="F100" s="49"/>
      <c r="G100" s="25"/>
      <c r="J100" s="25"/>
      <c r="M100" s="49"/>
      <c r="O100" s="25"/>
      <c r="P100" s="49"/>
      <c r="X100" s="49"/>
    </row>
    <row r="101">
      <c r="B101" s="48"/>
      <c r="C101" s="25"/>
      <c r="F101" s="49"/>
      <c r="G101" s="25"/>
      <c r="J101" s="25"/>
      <c r="M101" s="49"/>
      <c r="O101" s="25"/>
      <c r="P101" s="49"/>
      <c r="X101" s="49"/>
    </row>
    <row r="102">
      <c r="B102" s="48"/>
      <c r="C102" s="25"/>
      <c r="F102" s="49"/>
      <c r="G102" s="25"/>
      <c r="J102" s="25"/>
      <c r="M102" s="49"/>
      <c r="O102" s="25"/>
      <c r="P102" s="49"/>
      <c r="X102" s="49"/>
    </row>
    <row r="103">
      <c r="B103" s="48"/>
      <c r="C103" s="25"/>
      <c r="F103" s="49"/>
      <c r="G103" s="25"/>
      <c r="J103" s="25"/>
      <c r="M103" s="49"/>
      <c r="O103" s="25"/>
      <c r="P103" s="49"/>
      <c r="X103" s="49"/>
    </row>
    <row r="104">
      <c r="B104" s="48"/>
      <c r="C104" s="25"/>
      <c r="F104" s="49"/>
      <c r="G104" s="25"/>
      <c r="J104" s="25"/>
      <c r="M104" s="49"/>
      <c r="O104" s="25"/>
      <c r="P104" s="49"/>
      <c r="X104" s="49"/>
    </row>
    <row r="105">
      <c r="B105" s="48"/>
      <c r="C105" s="25"/>
      <c r="F105" s="49"/>
      <c r="G105" s="25"/>
      <c r="J105" s="25"/>
      <c r="M105" s="49"/>
      <c r="O105" s="25"/>
      <c r="P105" s="49"/>
      <c r="X105" s="49"/>
    </row>
    <row r="106">
      <c r="B106" s="48"/>
      <c r="C106" s="25"/>
      <c r="F106" s="49"/>
      <c r="G106" s="25"/>
      <c r="J106" s="25"/>
      <c r="M106" s="49"/>
      <c r="O106" s="25"/>
      <c r="P106" s="49"/>
      <c r="X106" s="49"/>
    </row>
    <row r="107">
      <c r="B107" s="48"/>
      <c r="C107" s="25"/>
      <c r="F107" s="49"/>
      <c r="G107" s="25"/>
      <c r="J107" s="25"/>
      <c r="M107" s="49"/>
      <c r="O107" s="25"/>
      <c r="P107" s="49"/>
      <c r="X107" s="49"/>
    </row>
    <row r="108">
      <c r="B108" s="48"/>
      <c r="C108" s="25"/>
      <c r="F108" s="49"/>
      <c r="G108" s="25"/>
      <c r="J108" s="25"/>
      <c r="M108" s="49"/>
      <c r="O108" s="25"/>
      <c r="P108" s="49"/>
      <c r="X108" s="49"/>
    </row>
    <row r="109">
      <c r="B109" s="48"/>
      <c r="C109" s="25"/>
      <c r="F109" s="49"/>
      <c r="G109" s="25"/>
      <c r="J109" s="25"/>
      <c r="M109" s="49"/>
      <c r="O109" s="25"/>
      <c r="P109" s="49"/>
      <c r="X109" s="49"/>
    </row>
    <row r="110">
      <c r="B110" s="48"/>
      <c r="C110" s="25"/>
      <c r="F110" s="49"/>
      <c r="G110" s="25"/>
      <c r="J110" s="25"/>
      <c r="M110" s="49"/>
      <c r="O110" s="25"/>
      <c r="P110" s="49"/>
      <c r="X110" s="49"/>
    </row>
    <row r="111">
      <c r="B111" s="48"/>
      <c r="C111" s="25"/>
      <c r="F111" s="49"/>
      <c r="G111" s="25"/>
      <c r="J111" s="25"/>
      <c r="M111" s="49"/>
      <c r="O111" s="25"/>
      <c r="P111" s="49"/>
      <c r="X111" s="49"/>
    </row>
    <row r="112">
      <c r="B112" s="48"/>
      <c r="C112" s="25"/>
      <c r="F112" s="49"/>
      <c r="G112" s="25"/>
      <c r="J112" s="25"/>
      <c r="M112" s="49"/>
      <c r="O112" s="25"/>
      <c r="P112" s="49"/>
      <c r="X112" s="49"/>
    </row>
    <row r="113">
      <c r="B113" s="48"/>
      <c r="C113" s="25"/>
      <c r="F113" s="49"/>
      <c r="G113" s="25"/>
      <c r="J113" s="25"/>
      <c r="M113" s="49"/>
      <c r="O113" s="25"/>
      <c r="P113" s="49"/>
      <c r="X113" s="49"/>
    </row>
    <row r="114">
      <c r="B114" s="48"/>
      <c r="C114" s="25"/>
      <c r="F114" s="49"/>
      <c r="G114" s="25"/>
      <c r="J114" s="25"/>
      <c r="M114" s="49"/>
      <c r="O114" s="25"/>
      <c r="P114" s="49"/>
      <c r="X114" s="49"/>
    </row>
    <row r="115">
      <c r="B115" s="48"/>
      <c r="C115" s="25"/>
      <c r="F115" s="49"/>
      <c r="G115" s="25"/>
      <c r="J115" s="25"/>
      <c r="M115" s="49"/>
      <c r="O115" s="25"/>
      <c r="P115" s="49"/>
      <c r="X115" s="49"/>
    </row>
    <row r="116">
      <c r="B116" s="48"/>
      <c r="C116" s="25"/>
      <c r="F116" s="49"/>
      <c r="G116" s="25"/>
      <c r="J116" s="25"/>
      <c r="M116" s="49"/>
      <c r="O116" s="25"/>
      <c r="P116" s="49"/>
      <c r="X116" s="49"/>
    </row>
    <row r="117">
      <c r="B117" s="48"/>
      <c r="C117" s="25"/>
      <c r="F117" s="49"/>
      <c r="G117" s="25"/>
      <c r="J117" s="25"/>
      <c r="M117" s="49"/>
      <c r="O117" s="25"/>
      <c r="P117" s="49"/>
      <c r="X117" s="49"/>
    </row>
    <row r="118">
      <c r="B118" s="48"/>
      <c r="C118" s="25"/>
      <c r="F118" s="49"/>
      <c r="G118" s="25"/>
      <c r="J118" s="25"/>
      <c r="M118" s="49"/>
      <c r="O118" s="25"/>
      <c r="P118" s="49"/>
      <c r="X118" s="49"/>
    </row>
    <row r="119">
      <c r="B119" s="48"/>
      <c r="C119" s="25"/>
      <c r="F119" s="49"/>
      <c r="G119" s="25"/>
      <c r="J119" s="25"/>
      <c r="M119" s="49"/>
      <c r="O119" s="25"/>
      <c r="P119" s="49"/>
      <c r="X119" s="49"/>
    </row>
    <row r="120">
      <c r="B120" s="48"/>
      <c r="C120" s="25"/>
      <c r="F120" s="49"/>
      <c r="G120" s="25"/>
      <c r="J120" s="25"/>
      <c r="M120" s="49"/>
      <c r="O120" s="25"/>
      <c r="P120" s="49"/>
      <c r="X120" s="49"/>
    </row>
    <row r="121">
      <c r="B121" s="48"/>
      <c r="C121" s="25"/>
      <c r="F121" s="49"/>
      <c r="G121" s="25"/>
      <c r="J121" s="25"/>
      <c r="M121" s="49"/>
      <c r="O121" s="25"/>
      <c r="P121" s="49"/>
      <c r="X121" s="49"/>
    </row>
    <row r="122">
      <c r="B122" s="48"/>
      <c r="C122" s="25"/>
      <c r="F122" s="49"/>
      <c r="G122" s="25"/>
      <c r="J122" s="25"/>
      <c r="M122" s="49"/>
      <c r="O122" s="25"/>
      <c r="P122" s="49"/>
      <c r="X122" s="49"/>
    </row>
    <row r="123">
      <c r="B123" s="48"/>
      <c r="C123" s="25"/>
      <c r="F123" s="49"/>
      <c r="G123" s="25"/>
      <c r="J123" s="25"/>
      <c r="M123" s="49"/>
      <c r="O123" s="25"/>
      <c r="P123" s="49"/>
      <c r="X123" s="49"/>
    </row>
    <row r="124">
      <c r="B124" s="48"/>
      <c r="C124" s="25"/>
      <c r="F124" s="49"/>
      <c r="G124" s="25"/>
      <c r="J124" s="25"/>
      <c r="M124" s="49"/>
      <c r="O124" s="25"/>
      <c r="P124" s="49"/>
      <c r="X124" s="49"/>
    </row>
    <row r="125">
      <c r="B125" s="48"/>
      <c r="C125" s="25"/>
      <c r="F125" s="49"/>
      <c r="G125" s="25"/>
      <c r="J125" s="25"/>
      <c r="M125" s="49"/>
      <c r="O125" s="25"/>
      <c r="P125" s="49"/>
      <c r="X125" s="49"/>
    </row>
    <row r="126">
      <c r="B126" s="48"/>
      <c r="C126" s="25"/>
      <c r="F126" s="49"/>
      <c r="G126" s="25"/>
      <c r="J126" s="25"/>
      <c r="M126" s="49"/>
      <c r="O126" s="25"/>
      <c r="P126" s="49"/>
      <c r="X126" s="49"/>
    </row>
    <row r="127">
      <c r="B127" s="48"/>
      <c r="C127" s="25"/>
      <c r="F127" s="49"/>
      <c r="G127" s="25"/>
      <c r="J127" s="25"/>
      <c r="M127" s="49"/>
      <c r="O127" s="25"/>
      <c r="P127" s="49"/>
      <c r="X127" s="49"/>
    </row>
    <row r="128">
      <c r="B128" s="48"/>
      <c r="C128" s="25"/>
      <c r="F128" s="49"/>
      <c r="G128" s="25"/>
      <c r="J128" s="25"/>
      <c r="M128" s="49"/>
      <c r="O128" s="25"/>
      <c r="P128" s="49"/>
      <c r="X128" s="49"/>
    </row>
    <row r="129">
      <c r="B129" s="48"/>
      <c r="C129" s="25"/>
      <c r="F129" s="49"/>
      <c r="G129" s="25"/>
      <c r="J129" s="25"/>
      <c r="M129" s="49"/>
      <c r="O129" s="25"/>
      <c r="P129" s="49"/>
      <c r="X129" s="49"/>
    </row>
    <row r="130">
      <c r="B130" s="48"/>
      <c r="C130" s="25"/>
      <c r="F130" s="49"/>
      <c r="G130" s="25"/>
      <c r="J130" s="25"/>
      <c r="M130" s="49"/>
      <c r="O130" s="25"/>
      <c r="P130" s="49"/>
      <c r="X130" s="49"/>
    </row>
    <row r="131">
      <c r="B131" s="48"/>
      <c r="C131" s="25"/>
      <c r="F131" s="49"/>
      <c r="G131" s="25"/>
      <c r="J131" s="25"/>
      <c r="M131" s="49"/>
      <c r="O131" s="25"/>
      <c r="P131" s="49"/>
      <c r="X131" s="49"/>
    </row>
    <row r="132">
      <c r="B132" s="48"/>
      <c r="C132" s="25"/>
      <c r="F132" s="49"/>
      <c r="G132" s="25"/>
      <c r="J132" s="25"/>
      <c r="M132" s="49"/>
      <c r="O132" s="25"/>
      <c r="P132" s="49"/>
      <c r="X132" s="49"/>
    </row>
    <row r="133">
      <c r="B133" s="48"/>
      <c r="C133" s="25"/>
      <c r="F133" s="49"/>
      <c r="G133" s="25"/>
      <c r="J133" s="25"/>
      <c r="M133" s="49"/>
      <c r="O133" s="25"/>
      <c r="P133" s="49"/>
      <c r="X133" s="49"/>
    </row>
    <row r="134">
      <c r="B134" s="48"/>
      <c r="C134" s="25"/>
      <c r="F134" s="49"/>
      <c r="G134" s="25"/>
      <c r="J134" s="25"/>
      <c r="M134" s="49"/>
      <c r="O134" s="25"/>
      <c r="P134" s="49"/>
      <c r="X134" s="49"/>
    </row>
    <row r="135">
      <c r="B135" s="48"/>
      <c r="C135" s="25"/>
      <c r="F135" s="49"/>
      <c r="G135" s="25"/>
      <c r="J135" s="25"/>
      <c r="M135" s="49"/>
      <c r="O135" s="25"/>
      <c r="P135" s="49"/>
      <c r="X135" s="49"/>
    </row>
    <row r="136">
      <c r="B136" s="48"/>
      <c r="C136" s="25"/>
      <c r="F136" s="49"/>
      <c r="G136" s="25"/>
      <c r="J136" s="25"/>
      <c r="M136" s="49"/>
      <c r="O136" s="25"/>
      <c r="P136" s="49"/>
      <c r="X136" s="49"/>
    </row>
    <row r="137">
      <c r="B137" s="48"/>
      <c r="C137" s="25"/>
      <c r="F137" s="49"/>
      <c r="G137" s="25"/>
      <c r="J137" s="25"/>
      <c r="M137" s="49"/>
      <c r="O137" s="25"/>
      <c r="P137" s="49"/>
      <c r="X137" s="49"/>
    </row>
    <row r="138">
      <c r="B138" s="48"/>
      <c r="C138" s="25"/>
      <c r="F138" s="49"/>
      <c r="G138" s="25"/>
      <c r="J138" s="25"/>
      <c r="M138" s="49"/>
      <c r="O138" s="25"/>
      <c r="P138" s="49"/>
      <c r="X138" s="49"/>
    </row>
    <row r="139">
      <c r="B139" s="48"/>
      <c r="C139" s="25"/>
      <c r="F139" s="49"/>
      <c r="G139" s="25"/>
      <c r="J139" s="25"/>
      <c r="M139" s="49"/>
      <c r="O139" s="25"/>
      <c r="P139" s="49"/>
      <c r="X139" s="49"/>
    </row>
    <row r="140">
      <c r="B140" s="48"/>
      <c r="C140" s="25"/>
      <c r="F140" s="49"/>
      <c r="G140" s="25"/>
      <c r="J140" s="25"/>
      <c r="M140" s="49"/>
      <c r="O140" s="25"/>
      <c r="P140" s="49"/>
      <c r="X140" s="49"/>
    </row>
    <row r="141">
      <c r="B141" s="48"/>
      <c r="C141" s="25"/>
      <c r="F141" s="49"/>
      <c r="G141" s="25"/>
      <c r="J141" s="25"/>
      <c r="M141" s="49"/>
      <c r="O141" s="25"/>
      <c r="P141" s="49"/>
      <c r="X141" s="49"/>
    </row>
    <row r="142">
      <c r="B142" s="48"/>
      <c r="C142" s="25"/>
      <c r="F142" s="49"/>
      <c r="G142" s="25"/>
      <c r="J142" s="25"/>
      <c r="M142" s="49"/>
      <c r="O142" s="25"/>
      <c r="P142" s="49"/>
      <c r="X142" s="49"/>
    </row>
    <row r="143">
      <c r="B143" s="48"/>
      <c r="C143" s="25"/>
      <c r="F143" s="49"/>
      <c r="G143" s="25"/>
      <c r="J143" s="25"/>
      <c r="M143" s="49"/>
      <c r="O143" s="25"/>
      <c r="P143" s="49"/>
      <c r="X143" s="49"/>
    </row>
    <row r="144">
      <c r="B144" s="48"/>
      <c r="C144" s="25"/>
      <c r="F144" s="49"/>
      <c r="G144" s="25"/>
      <c r="J144" s="25"/>
      <c r="M144" s="49"/>
      <c r="O144" s="25"/>
      <c r="P144" s="49"/>
      <c r="X144" s="49"/>
    </row>
    <row r="145">
      <c r="B145" s="48"/>
      <c r="C145" s="25"/>
      <c r="F145" s="49"/>
      <c r="G145" s="25"/>
      <c r="J145" s="25"/>
      <c r="M145" s="49"/>
      <c r="O145" s="25"/>
      <c r="P145" s="49"/>
      <c r="X145" s="49"/>
    </row>
    <row r="146">
      <c r="B146" s="48"/>
      <c r="C146" s="25"/>
      <c r="F146" s="49"/>
      <c r="G146" s="25"/>
      <c r="J146" s="25"/>
      <c r="M146" s="49"/>
      <c r="O146" s="25"/>
      <c r="P146" s="49"/>
      <c r="X146" s="49"/>
    </row>
    <row r="147">
      <c r="B147" s="48"/>
      <c r="C147" s="25"/>
      <c r="F147" s="49"/>
      <c r="G147" s="25"/>
      <c r="J147" s="25"/>
      <c r="M147" s="49"/>
      <c r="O147" s="25"/>
      <c r="P147" s="49"/>
      <c r="X147" s="49"/>
    </row>
    <row r="148">
      <c r="B148" s="48"/>
      <c r="C148" s="25"/>
      <c r="F148" s="49"/>
      <c r="G148" s="25"/>
      <c r="J148" s="25"/>
      <c r="M148" s="49"/>
      <c r="O148" s="25"/>
      <c r="P148" s="49"/>
      <c r="X148" s="49"/>
    </row>
    <row r="149">
      <c r="B149" s="48"/>
      <c r="C149" s="25"/>
      <c r="F149" s="49"/>
      <c r="G149" s="25"/>
      <c r="J149" s="25"/>
      <c r="M149" s="49"/>
      <c r="O149" s="25"/>
      <c r="P149" s="49"/>
      <c r="X149" s="49"/>
    </row>
    <row r="150">
      <c r="B150" s="48"/>
      <c r="C150" s="25"/>
      <c r="F150" s="49"/>
      <c r="G150" s="25"/>
      <c r="J150" s="25"/>
      <c r="M150" s="49"/>
      <c r="O150" s="25"/>
      <c r="P150" s="49"/>
      <c r="X150" s="49"/>
    </row>
    <row r="151">
      <c r="B151" s="48"/>
      <c r="C151" s="25"/>
      <c r="F151" s="49"/>
      <c r="G151" s="25"/>
      <c r="J151" s="25"/>
      <c r="M151" s="49"/>
      <c r="O151" s="25"/>
      <c r="P151" s="49"/>
      <c r="X151" s="49"/>
    </row>
    <row r="152">
      <c r="B152" s="48"/>
      <c r="C152" s="25"/>
      <c r="F152" s="49"/>
      <c r="G152" s="25"/>
      <c r="J152" s="25"/>
      <c r="M152" s="49"/>
      <c r="O152" s="25"/>
      <c r="P152" s="49"/>
      <c r="X152" s="49"/>
    </row>
    <row r="153">
      <c r="B153" s="48"/>
      <c r="C153" s="25"/>
      <c r="F153" s="49"/>
      <c r="G153" s="25"/>
      <c r="J153" s="25"/>
      <c r="M153" s="49"/>
      <c r="O153" s="25"/>
      <c r="P153" s="49"/>
      <c r="X153" s="49"/>
    </row>
    <row r="154">
      <c r="B154" s="48"/>
      <c r="C154" s="25"/>
      <c r="F154" s="49"/>
      <c r="G154" s="25"/>
      <c r="J154" s="25"/>
      <c r="M154" s="49"/>
      <c r="O154" s="25"/>
      <c r="P154" s="49"/>
      <c r="X154" s="49"/>
    </row>
    <row r="155">
      <c r="B155" s="48"/>
      <c r="C155" s="25"/>
      <c r="F155" s="49"/>
      <c r="G155" s="25"/>
      <c r="J155" s="25"/>
      <c r="M155" s="49"/>
      <c r="O155" s="25"/>
      <c r="P155" s="49"/>
      <c r="X155" s="49"/>
    </row>
    <row r="156">
      <c r="B156" s="48"/>
      <c r="C156" s="25"/>
      <c r="F156" s="49"/>
      <c r="G156" s="25"/>
      <c r="J156" s="25"/>
      <c r="M156" s="49"/>
      <c r="O156" s="25"/>
      <c r="P156" s="49"/>
      <c r="X156" s="49"/>
    </row>
    <row r="157">
      <c r="B157" s="48"/>
      <c r="C157" s="25"/>
      <c r="F157" s="49"/>
      <c r="G157" s="25"/>
      <c r="J157" s="25"/>
      <c r="M157" s="49"/>
      <c r="O157" s="25"/>
      <c r="P157" s="49"/>
      <c r="X157" s="49"/>
    </row>
    <row r="158">
      <c r="B158" s="48"/>
      <c r="C158" s="25"/>
      <c r="F158" s="49"/>
      <c r="G158" s="25"/>
      <c r="J158" s="25"/>
      <c r="M158" s="49"/>
      <c r="O158" s="25"/>
      <c r="P158" s="49"/>
      <c r="X158" s="49"/>
    </row>
    <row r="159">
      <c r="B159" s="48"/>
      <c r="C159" s="25"/>
      <c r="F159" s="49"/>
      <c r="G159" s="25"/>
      <c r="J159" s="25"/>
      <c r="M159" s="49"/>
      <c r="O159" s="25"/>
      <c r="P159" s="49"/>
      <c r="X159" s="49"/>
    </row>
    <row r="160">
      <c r="B160" s="48"/>
      <c r="C160" s="25"/>
      <c r="F160" s="49"/>
      <c r="G160" s="25"/>
      <c r="J160" s="25"/>
      <c r="M160" s="49"/>
      <c r="O160" s="25"/>
      <c r="P160" s="49"/>
      <c r="X160" s="49"/>
    </row>
    <row r="161">
      <c r="B161" s="48"/>
      <c r="C161" s="25"/>
      <c r="F161" s="49"/>
      <c r="G161" s="25"/>
      <c r="J161" s="25"/>
      <c r="M161" s="49"/>
      <c r="O161" s="25"/>
      <c r="P161" s="49"/>
      <c r="X161" s="49"/>
    </row>
    <row r="162">
      <c r="B162" s="48"/>
      <c r="C162" s="25"/>
      <c r="F162" s="49"/>
      <c r="G162" s="25"/>
      <c r="J162" s="25"/>
      <c r="M162" s="49"/>
      <c r="O162" s="25"/>
      <c r="P162" s="49"/>
      <c r="X162" s="49"/>
    </row>
    <row r="163">
      <c r="B163" s="48"/>
      <c r="C163" s="25"/>
      <c r="F163" s="49"/>
      <c r="G163" s="25"/>
      <c r="J163" s="25"/>
      <c r="M163" s="49"/>
      <c r="O163" s="25"/>
      <c r="P163" s="49"/>
      <c r="X163" s="49"/>
    </row>
    <row r="164">
      <c r="B164" s="48"/>
      <c r="C164" s="25"/>
      <c r="F164" s="49"/>
      <c r="G164" s="25"/>
      <c r="J164" s="25"/>
      <c r="M164" s="49"/>
      <c r="O164" s="25"/>
      <c r="P164" s="49"/>
      <c r="X164" s="49"/>
    </row>
    <row r="165">
      <c r="B165" s="48"/>
      <c r="C165" s="25"/>
      <c r="F165" s="49"/>
      <c r="G165" s="25"/>
      <c r="J165" s="25"/>
      <c r="M165" s="49"/>
      <c r="O165" s="25"/>
      <c r="P165" s="49"/>
      <c r="X165" s="49"/>
    </row>
    <row r="166">
      <c r="B166" s="48"/>
      <c r="C166" s="25"/>
      <c r="F166" s="49"/>
      <c r="G166" s="25"/>
      <c r="J166" s="25"/>
      <c r="M166" s="49"/>
      <c r="O166" s="25"/>
      <c r="P166" s="49"/>
      <c r="X166" s="49"/>
    </row>
    <row r="167">
      <c r="B167" s="48"/>
      <c r="C167" s="25"/>
      <c r="F167" s="49"/>
      <c r="G167" s="25"/>
      <c r="J167" s="25"/>
      <c r="M167" s="49"/>
      <c r="O167" s="25"/>
      <c r="P167" s="49"/>
      <c r="X167" s="49"/>
    </row>
    <row r="168">
      <c r="B168" s="48"/>
      <c r="C168" s="25"/>
      <c r="F168" s="49"/>
      <c r="G168" s="25"/>
      <c r="J168" s="25"/>
      <c r="M168" s="49"/>
      <c r="O168" s="25"/>
      <c r="P168" s="49"/>
      <c r="X168" s="49"/>
    </row>
    <row r="169">
      <c r="B169" s="48"/>
      <c r="C169" s="25"/>
      <c r="F169" s="49"/>
      <c r="G169" s="25"/>
      <c r="J169" s="25"/>
      <c r="M169" s="49"/>
      <c r="O169" s="25"/>
      <c r="P169" s="49"/>
      <c r="X169" s="49"/>
    </row>
    <row r="170">
      <c r="B170" s="48"/>
      <c r="C170" s="25"/>
      <c r="F170" s="49"/>
      <c r="G170" s="25"/>
      <c r="J170" s="25"/>
      <c r="M170" s="49"/>
      <c r="O170" s="25"/>
      <c r="P170" s="49"/>
      <c r="X170" s="49"/>
    </row>
    <row r="171">
      <c r="B171" s="48"/>
      <c r="C171" s="25"/>
      <c r="F171" s="49"/>
      <c r="G171" s="25"/>
      <c r="J171" s="25"/>
      <c r="M171" s="49"/>
      <c r="O171" s="25"/>
      <c r="P171" s="49"/>
      <c r="X171" s="49"/>
    </row>
    <row r="172">
      <c r="B172" s="48"/>
      <c r="C172" s="25"/>
      <c r="F172" s="49"/>
      <c r="G172" s="25"/>
      <c r="J172" s="25"/>
      <c r="M172" s="49"/>
      <c r="O172" s="25"/>
      <c r="P172" s="49"/>
      <c r="X172" s="49"/>
    </row>
    <row r="173">
      <c r="B173" s="48"/>
      <c r="C173" s="25"/>
      <c r="F173" s="49"/>
      <c r="G173" s="25"/>
      <c r="J173" s="25"/>
      <c r="M173" s="49"/>
      <c r="O173" s="25"/>
      <c r="P173" s="49"/>
      <c r="X173" s="49"/>
    </row>
    <row r="174">
      <c r="B174" s="48"/>
      <c r="C174" s="25"/>
      <c r="F174" s="49"/>
      <c r="G174" s="25"/>
      <c r="J174" s="25"/>
      <c r="M174" s="49"/>
      <c r="O174" s="25"/>
      <c r="P174" s="49"/>
      <c r="X174" s="49"/>
    </row>
    <row r="175">
      <c r="B175" s="48"/>
      <c r="C175" s="25"/>
      <c r="F175" s="49"/>
      <c r="G175" s="25"/>
      <c r="J175" s="25"/>
      <c r="M175" s="49"/>
      <c r="O175" s="25"/>
      <c r="P175" s="49"/>
      <c r="X175" s="49"/>
    </row>
    <row r="176">
      <c r="B176" s="48"/>
      <c r="C176" s="25"/>
      <c r="F176" s="49"/>
      <c r="G176" s="25"/>
      <c r="J176" s="25"/>
      <c r="M176" s="49"/>
      <c r="O176" s="25"/>
      <c r="P176" s="49"/>
      <c r="X176" s="49"/>
    </row>
    <row r="177">
      <c r="B177" s="48"/>
      <c r="C177" s="25"/>
      <c r="F177" s="49"/>
      <c r="G177" s="25"/>
      <c r="J177" s="25"/>
      <c r="M177" s="49"/>
      <c r="O177" s="25"/>
      <c r="P177" s="49"/>
      <c r="X177" s="49"/>
    </row>
    <row r="178">
      <c r="B178" s="48"/>
      <c r="C178" s="25"/>
      <c r="F178" s="49"/>
      <c r="G178" s="25"/>
      <c r="J178" s="25"/>
      <c r="M178" s="49"/>
      <c r="O178" s="25"/>
      <c r="P178" s="49"/>
      <c r="X178" s="49"/>
    </row>
    <row r="179">
      <c r="B179" s="48"/>
      <c r="C179" s="25"/>
      <c r="F179" s="49"/>
      <c r="G179" s="25"/>
      <c r="J179" s="25"/>
      <c r="M179" s="49"/>
      <c r="O179" s="25"/>
      <c r="P179" s="49"/>
      <c r="X179" s="49"/>
    </row>
    <row r="180">
      <c r="B180" s="48"/>
      <c r="C180" s="25"/>
      <c r="F180" s="49"/>
      <c r="G180" s="25"/>
      <c r="J180" s="25"/>
      <c r="M180" s="49"/>
      <c r="O180" s="25"/>
      <c r="P180" s="49"/>
      <c r="X180" s="49"/>
    </row>
    <row r="181">
      <c r="B181" s="48"/>
      <c r="C181" s="25"/>
      <c r="F181" s="49"/>
      <c r="G181" s="25"/>
      <c r="J181" s="25"/>
      <c r="M181" s="49"/>
      <c r="O181" s="25"/>
      <c r="P181" s="49"/>
      <c r="X181" s="49"/>
    </row>
    <row r="182">
      <c r="B182" s="48"/>
      <c r="C182" s="25"/>
      <c r="F182" s="49"/>
      <c r="G182" s="25"/>
      <c r="J182" s="25"/>
      <c r="M182" s="49"/>
      <c r="O182" s="25"/>
      <c r="P182" s="49"/>
      <c r="X182" s="49"/>
    </row>
    <row r="183">
      <c r="B183" s="48"/>
      <c r="C183" s="25"/>
      <c r="F183" s="49"/>
      <c r="G183" s="25"/>
      <c r="J183" s="25"/>
      <c r="M183" s="49"/>
      <c r="O183" s="25"/>
      <c r="P183" s="49"/>
      <c r="X183" s="49"/>
    </row>
    <row r="184">
      <c r="B184" s="48"/>
      <c r="C184" s="25"/>
      <c r="F184" s="49"/>
      <c r="G184" s="25"/>
      <c r="J184" s="25"/>
      <c r="M184" s="49"/>
      <c r="O184" s="25"/>
      <c r="P184" s="49"/>
      <c r="X184" s="49"/>
    </row>
    <row r="185">
      <c r="B185" s="48"/>
      <c r="C185" s="25"/>
      <c r="F185" s="49"/>
      <c r="G185" s="25"/>
      <c r="J185" s="25"/>
      <c r="M185" s="49"/>
      <c r="O185" s="25"/>
      <c r="P185" s="49"/>
      <c r="X185" s="49"/>
    </row>
    <row r="186">
      <c r="B186" s="48"/>
      <c r="C186" s="25"/>
      <c r="F186" s="49"/>
      <c r="G186" s="25"/>
      <c r="J186" s="25"/>
      <c r="M186" s="49"/>
      <c r="O186" s="25"/>
      <c r="P186" s="49"/>
      <c r="X186" s="49"/>
    </row>
    <row r="187">
      <c r="B187" s="48"/>
      <c r="C187" s="25"/>
      <c r="F187" s="49"/>
      <c r="G187" s="25"/>
      <c r="J187" s="25"/>
      <c r="M187" s="49"/>
      <c r="O187" s="25"/>
      <c r="P187" s="49"/>
      <c r="X187" s="49"/>
    </row>
    <row r="188">
      <c r="B188" s="48"/>
      <c r="C188" s="25"/>
      <c r="F188" s="49"/>
      <c r="G188" s="25"/>
      <c r="J188" s="25"/>
      <c r="M188" s="49"/>
      <c r="O188" s="25"/>
      <c r="P188" s="49"/>
      <c r="X188" s="49"/>
    </row>
    <row r="189">
      <c r="B189" s="48"/>
      <c r="C189" s="25"/>
      <c r="F189" s="49"/>
      <c r="G189" s="25"/>
      <c r="J189" s="25"/>
      <c r="M189" s="49"/>
      <c r="O189" s="25"/>
      <c r="P189" s="49"/>
      <c r="X189" s="49"/>
    </row>
    <row r="190">
      <c r="B190" s="48"/>
      <c r="C190" s="25"/>
      <c r="F190" s="49"/>
      <c r="G190" s="25"/>
      <c r="J190" s="25"/>
      <c r="M190" s="49"/>
      <c r="O190" s="25"/>
      <c r="P190" s="49"/>
      <c r="X190" s="49"/>
    </row>
    <row r="191">
      <c r="B191" s="48"/>
      <c r="C191" s="25"/>
      <c r="F191" s="49"/>
      <c r="G191" s="25"/>
      <c r="J191" s="25"/>
      <c r="M191" s="49"/>
      <c r="O191" s="25"/>
      <c r="P191" s="49"/>
      <c r="X191" s="49"/>
    </row>
    <row r="192">
      <c r="B192" s="48"/>
      <c r="C192" s="25"/>
      <c r="F192" s="49"/>
      <c r="G192" s="25"/>
      <c r="J192" s="25"/>
      <c r="M192" s="49"/>
      <c r="O192" s="25"/>
      <c r="P192" s="49"/>
      <c r="X192" s="49"/>
    </row>
    <row r="193">
      <c r="B193" s="48"/>
      <c r="C193" s="25"/>
      <c r="F193" s="49"/>
      <c r="G193" s="25"/>
      <c r="J193" s="25"/>
      <c r="M193" s="49"/>
      <c r="O193" s="25"/>
      <c r="P193" s="49"/>
      <c r="X193" s="49"/>
    </row>
    <row r="194">
      <c r="B194" s="48"/>
      <c r="C194" s="25"/>
      <c r="F194" s="49"/>
      <c r="G194" s="25"/>
      <c r="J194" s="25"/>
      <c r="M194" s="49"/>
      <c r="O194" s="25"/>
      <c r="P194" s="49"/>
      <c r="X194" s="49"/>
    </row>
    <row r="195">
      <c r="B195" s="48"/>
      <c r="C195" s="25"/>
      <c r="F195" s="49"/>
      <c r="G195" s="25"/>
      <c r="J195" s="25"/>
      <c r="M195" s="49"/>
      <c r="O195" s="25"/>
      <c r="P195" s="49"/>
      <c r="X195" s="49"/>
    </row>
    <row r="196">
      <c r="B196" s="48"/>
      <c r="C196" s="25"/>
      <c r="F196" s="49"/>
      <c r="G196" s="25"/>
      <c r="J196" s="25"/>
      <c r="M196" s="49"/>
      <c r="O196" s="25"/>
      <c r="P196" s="49"/>
      <c r="X196" s="49"/>
    </row>
    <row r="197">
      <c r="B197" s="48"/>
      <c r="C197" s="25"/>
      <c r="F197" s="49"/>
      <c r="G197" s="25"/>
      <c r="J197" s="25"/>
      <c r="M197" s="49"/>
      <c r="O197" s="25"/>
      <c r="P197" s="49"/>
      <c r="X197" s="49"/>
    </row>
    <row r="198">
      <c r="B198" s="48"/>
      <c r="C198" s="25"/>
      <c r="F198" s="49"/>
      <c r="G198" s="25"/>
      <c r="J198" s="25"/>
      <c r="M198" s="49"/>
      <c r="O198" s="25"/>
      <c r="P198" s="49"/>
      <c r="X198" s="49"/>
    </row>
    <row r="199">
      <c r="B199" s="48"/>
      <c r="C199" s="25"/>
      <c r="F199" s="49"/>
      <c r="G199" s="25"/>
      <c r="J199" s="25"/>
      <c r="M199" s="49"/>
      <c r="O199" s="25"/>
      <c r="P199" s="49"/>
      <c r="X199" s="49"/>
    </row>
    <row r="200">
      <c r="B200" s="48"/>
      <c r="C200" s="25"/>
      <c r="F200" s="49"/>
      <c r="G200" s="25"/>
      <c r="J200" s="25"/>
      <c r="M200" s="49"/>
      <c r="O200" s="25"/>
      <c r="P200" s="49"/>
      <c r="X200" s="49"/>
    </row>
    <row r="201">
      <c r="B201" s="48"/>
      <c r="C201" s="25"/>
      <c r="F201" s="49"/>
      <c r="G201" s="25"/>
      <c r="J201" s="25"/>
      <c r="M201" s="49"/>
      <c r="O201" s="25"/>
      <c r="P201" s="49"/>
      <c r="X201" s="49"/>
    </row>
    <row r="202">
      <c r="B202" s="48"/>
      <c r="C202" s="25"/>
      <c r="F202" s="49"/>
      <c r="G202" s="25"/>
      <c r="J202" s="25"/>
      <c r="M202" s="49"/>
      <c r="O202" s="25"/>
      <c r="P202" s="49"/>
      <c r="X202" s="49"/>
    </row>
    <row r="203">
      <c r="B203" s="48"/>
      <c r="C203" s="25"/>
      <c r="F203" s="49"/>
      <c r="G203" s="25"/>
      <c r="J203" s="25"/>
      <c r="M203" s="49"/>
      <c r="O203" s="25"/>
      <c r="P203" s="49"/>
      <c r="X203" s="49"/>
    </row>
    <row r="204">
      <c r="B204" s="48"/>
      <c r="C204" s="25"/>
      <c r="F204" s="49"/>
      <c r="G204" s="25"/>
      <c r="J204" s="25"/>
      <c r="M204" s="49"/>
      <c r="O204" s="25"/>
      <c r="P204" s="49"/>
      <c r="X204" s="49"/>
    </row>
    <row r="205">
      <c r="B205" s="48"/>
      <c r="C205" s="25"/>
      <c r="F205" s="49"/>
      <c r="G205" s="25"/>
      <c r="J205" s="25"/>
      <c r="M205" s="49"/>
      <c r="O205" s="25"/>
      <c r="P205" s="49"/>
      <c r="X205" s="49"/>
    </row>
    <row r="206">
      <c r="B206" s="48"/>
      <c r="C206" s="25"/>
      <c r="F206" s="49"/>
      <c r="G206" s="25"/>
      <c r="J206" s="25"/>
      <c r="M206" s="49"/>
      <c r="O206" s="25"/>
      <c r="P206" s="49"/>
      <c r="X206" s="49"/>
    </row>
    <row r="207">
      <c r="B207" s="48"/>
      <c r="C207" s="25"/>
      <c r="F207" s="49"/>
      <c r="G207" s="25"/>
      <c r="J207" s="25"/>
      <c r="M207" s="49"/>
      <c r="O207" s="25"/>
      <c r="P207" s="49"/>
      <c r="X207" s="49"/>
    </row>
    <row r="208">
      <c r="B208" s="48"/>
      <c r="C208" s="25"/>
      <c r="F208" s="49"/>
      <c r="G208" s="25"/>
      <c r="J208" s="25"/>
      <c r="M208" s="49"/>
      <c r="O208" s="25"/>
      <c r="P208" s="49"/>
      <c r="X208" s="49"/>
    </row>
    <row r="209">
      <c r="B209" s="48"/>
      <c r="C209" s="25"/>
      <c r="F209" s="49"/>
      <c r="G209" s="25"/>
      <c r="J209" s="25"/>
      <c r="M209" s="49"/>
      <c r="O209" s="25"/>
      <c r="P209" s="49"/>
      <c r="X209" s="49"/>
    </row>
    <row r="210">
      <c r="B210" s="48"/>
      <c r="C210" s="25"/>
      <c r="F210" s="49"/>
      <c r="G210" s="25"/>
      <c r="J210" s="25"/>
      <c r="M210" s="49"/>
      <c r="O210" s="25"/>
      <c r="P210" s="49"/>
      <c r="X210" s="49"/>
    </row>
    <row r="211">
      <c r="B211" s="48"/>
      <c r="C211" s="25"/>
      <c r="F211" s="49"/>
      <c r="G211" s="25"/>
      <c r="J211" s="25"/>
      <c r="M211" s="49"/>
      <c r="O211" s="25"/>
      <c r="P211" s="49"/>
      <c r="X211" s="49"/>
    </row>
    <row r="212">
      <c r="B212" s="48"/>
      <c r="C212" s="25"/>
      <c r="F212" s="49"/>
      <c r="G212" s="25"/>
      <c r="J212" s="25"/>
      <c r="M212" s="49"/>
      <c r="O212" s="25"/>
      <c r="P212" s="49"/>
      <c r="X212" s="49"/>
    </row>
    <row r="213">
      <c r="B213" s="48"/>
      <c r="C213" s="25"/>
      <c r="F213" s="49"/>
      <c r="G213" s="25"/>
      <c r="J213" s="25"/>
      <c r="M213" s="49"/>
      <c r="O213" s="25"/>
      <c r="P213" s="49"/>
      <c r="X213" s="49"/>
    </row>
    <row r="214">
      <c r="B214" s="48"/>
      <c r="C214" s="25"/>
      <c r="F214" s="49"/>
      <c r="G214" s="25"/>
      <c r="J214" s="25"/>
      <c r="M214" s="49"/>
      <c r="O214" s="25"/>
      <c r="P214" s="49"/>
      <c r="X214" s="49"/>
    </row>
    <row r="215">
      <c r="B215" s="48"/>
      <c r="C215" s="25"/>
      <c r="F215" s="49"/>
      <c r="G215" s="25"/>
      <c r="J215" s="25"/>
      <c r="M215" s="49"/>
      <c r="O215" s="25"/>
      <c r="P215" s="49"/>
      <c r="X215" s="49"/>
    </row>
    <row r="216">
      <c r="B216" s="48"/>
      <c r="C216" s="25"/>
      <c r="F216" s="49"/>
      <c r="G216" s="25"/>
      <c r="J216" s="25"/>
      <c r="M216" s="49"/>
      <c r="O216" s="25"/>
      <c r="P216" s="49"/>
      <c r="X216" s="49"/>
    </row>
    <row r="217">
      <c r="B217" s="48"/>
      <c r="C217" s="25"/>
      <c r="F217" s="49"/>
      <c r="G217" s="25"/>
      <c r="J217" s="25"/>
      <c r="M217" s="49"/>
      <c r="O217" s="25"/>
      <c r="P217" s="49"/>
      <c r="X217" s="49"/>
    </row>
    <row r="218">
      <c r="B218" s="48"/>
      <c r="C218" s="25"/>
      <c r="F218" s="49"/>
      <c r="G218" s="25"/>
      <c r="J218" s="25"/>
      <c r="M218" s="49"/>
      <c r="O218" s="25"/>
      <c r="P218" s="49"/>
      <c r="X218" s="49"/>
    </row>
    <row r="219">
      <c r="B219" s="48"/>
      <c r="C219" s="25"/>
      <c r="F219" s="49"/>
      <c r="G219" s="25"/>
      <c r="J219" s="25"/>
      <c r="M219" s="49"/>
      <c r="O219" s="25"/>
      <c r="P219" s="49"/>
      <c r="X219" s="49"/>
    </row>
    <row r="220">
      <c r="B220" s="48"/>
      <c r="C220" s="25"/>
      <c r="F220" s="49"/>
      <c r="G220" s="25"/>
      <c r="J220" s="25"/>
      <c r="M220" s="49"/>
      <c r="O220" s="25"/>
      <c r="P220" s="49"/>
      <c r="X220" s="49"/>
    </row>
    <row r="221">
      <c r="B221" s="48"/>
      <c r="C221" s="25"/>
      <c r="F221" s="49"/>
      <c r="G221" s="25"/>
      <c r="J221" s="25"/>
      <c r="M221" s="49"/>
      <c r="O221" s="25"/>
      <c r="P221" s="49"/>
      <c r="X221" s="49"/>
    </row>
    <row r="222">
      <c r="B222" s="48"/>
      <c r="C222" s="25"/>
      <c r="F222" s="49"/>
      <c r="G222" s="25"/>
      <c r="J222" s="25"/>
      <c r="M222" s="49"/>
      <c r="O222" s="25"/>
      <c r="P222" s="49"/>
      <c r="X222" s="49"/>
    </row>
    <row r="223">
      <c r="B223" s="48"/>
      <c r="C223" s="25"/>
      <c r="F223" s="49"/>
      <c r="G223" s="25"/>
      <c r="J223" s="25"/>
      <c r="M223" s="49"/>
      <c r="O223" s="25"/>
      <c r="P223" s="49"/>
      <c r="X223" s="49"/>
    </row>
    <row r="224">
      <c r="B224" s="48"/>
      <c r="C224" s="25"/>
      <c r="F224" s="49"/>
      <c r="G224" s="25"/>
      <c r="J224" s="25"/>
      <c r="M224" s="49"/>
      <c r="O224" s="25"/>
      <c r="P224" s="49"/>
      <c r="X224" s="49"/>
    </row>
    <row r="225">
      <c r="B225" s="48"/>
      <c r="C225" s="25"/>
      <c r="F225" s="49"/>
      <c r="G225" s="25"/>
      <c r="J225" s="25"/>
      <c r="M225" s="49"/>
      <c r="O225" s="25"/>
      <c r="P225" s="49"/>
      <c r="X225" s="49"/>
    </row>
    <row r="226">
      <c r="B226" s="48"/>
      <c r="C226" s="25"/>
      <c r="F226" s="49"/>
      <c r="G226" s="25"/>
      <c r="J226" s="25"/>
      <c r="M226" s="49"/>
      <c r="O226" s="25"/>
      <c r="P226" s="49"/>
      <c r="X226" s="49"/>
    </row>
    <row r="227">
      <c r="B227" s="48"/>
      <c r="C227" s="25"/>
      <c r="F227" s="49"/>
      <c r="G227" s="25"/>
      <c r="J227" s="25"/>
      <c r="M227" s="49"/>
      <c r="O227" s="25"/>
      <c r="P227" s="49"/>
      <c r="X227" s="49"/>
    </row>
    <row r="228">
      <c r="B228" s="48"/>
      <c r="C228" s="25"/>
      <c r="F228" s="49"/>
      <c r="G228" s="25"/>
      <c r="J228" s="25"/>
      <c r="M228" s="49"/>
      <c r="O228" s="25"/>
      <c r="P228" s="49"/>
      <c r="X228" s="49"/>
    </row>
    <row r="229">
      <c r="B229" s="48"/>
      <c r="C229" s="25"/>
      <c r="F229" s="49"/>
      <c r="G229" s="25"/>
      <c r="J229" s="25"/>
      <c r="M229" s="49"/>
      <c r="O229" s="25"/>
      <c r="P229" s="49"/>
      <c r="X229" s="49"/>
    </row>
    <row r="230">
      <c r="B230" s="48"/>
      <c r="C230" s="25"/>
      <c r="F230" s="49"/>
      <c r="G230" s="25"/>
      <c r="J230" s="25"/>
      <c r="M230" s="49"/>
      <c r="O230" s="25"/>
      <c r="P230" s="49"/>
      <c r="X230" s="49"/>
    </row>
    <row r="231">
      <c r="B231" s="48"/>
      <c r="C231" s="25"/>
      <c r="F231" s="49"/>
      <c r="G231" s="25"/>
      <c r="J231" s="25"/>
      <c r="M231" s="49"/>
      <c r="O231" s="25"/>
      <c r="P231" s="49"/>
      <c r="X231" s="49"/>
    </row>
    <row r="232">
      <c r="B232" s="48"/>
      <c r="C232" s="25"/>
      <c r="F232" s="49"/>
      <c r="G232" s="25"/>
      <c r="J232" s="25"/>
      <c r="M232" s="49"/>
      <c r="O232" s="25"/>
      <c r="P232" s="49"/>
      <c r="X232" s="49"/>
    </row>
    <row r="233">
      <c r="B233" s="48"/>
      <c r="C233" s="25"/>
      <c r="F233" s="49"/>
      <c r="G233" s="25"/>
      <c r="J233" s="25"/>
      <c r="M233" s="49"/>
      <c r="O233" s="25"/>
      <c r="P233" s="49"/>
      <c r="X233" s="49"/>
    </row>
    <row r="234">
      <c r="B234" s="48"/>
      <c r="C234" s="25"/>
      <c r="F234" s="49"/>
      <c r="G234" s="25"/>
      <c r="J234" s="25"/>
      <c r="M234" s="49"/>
      <c r="O234" s="25"/>
      <c r="P234" s="49"/>
      <c r="X234" s="49"/>
    </row>
    <row r="235">
      <c r="B235" s="48"/>
      <c r="C235" s="25"/>
      <c r="F235" s="49"/>
      <c r="G235" s="25"/>
      <c r="J235" s="25"/>
      <c r="M235" s="49"/>
      <c r="O235" s="25"/>
      <c r="P235" s="49"/>
      <c r="X235" s="49"/>
    </row>
    <row r="236">
      <c r="B236" s="48"/>
      <c r="C236" s="25"/>
      <c r="F236" s="49"/>
      <c r="G236" s="25"/>
      <c r="J236" s="25"/>
      <c r="M236" s="49"/>
      <c r="O236" s="25"/>
      <c r="P236" s="49"/>
      <c r="X236" s="49"/>
    </row>
    <row r="237">
      <c r="B237" s="48"/>
      <c r="C237" s="25"/>
      <c r="F237" s="49"/>
      <c r="G237" s="25"/>
      <c r="J237" s="25"/>
      <c r="M237" s="49"/>
      <c r="O237" s="25"/>
      <c r="P237" s="49"/>
      <c r="X237" s="49"/>
    </row>
    <row r="238">
      <c r="B238" s="48"/>
      <c r="C238" s="25"/>
      <c r="F238" s="49"/>
      <c r="G238" s="25"/>
      <c r="J238" s="25"/>
      <c r="M238" s="49"/>
      <c r="O238" s="25"/>
      <c r="P238" s="49"/>
      <c r="X238" s="49"/>
    </row>
    <row r="239">
      <c r="B239" s="48"/>
      <c r="C239" s="25"/>
      <c r="F239" s="49"/>
      <c r="G239" s="25"/>
      <c r="J239" s="25"/>
      <c r="M239" s="49"/>
      <c r="O239" s="25"/>
      <c r="P239" s="49"/>
      <c r="X239" s="49"/>
    </row>
    <row r="240">
      <c r="B240" s="48"/>
      <c r="C240" s="25"/>
      <c r="F240" s="49"/>
      <c r="G240" s="25"/>
      <c r="J240" s="25"/>
      <c r="M240" s="49"/>
      <c r="O240" s="25"/>
      <c r="P240" s="49"/>
      <c r="X240" s="49"/>
    </row>
    <row r="241">
      <c r="B241" s="48"/>
      <c r="C241" s="25"/>
      <c r="F241" s="49"/>
      <c r="G241" s="25"/>
      <c r="J241" s="25"/>
      <c r="M241" s="49"/>
      <c r="O241" s="25"/>
      <c r="P241" s="49"/>
      <c r="X241" s="49"/>
    </row>
    <row r="242">
      <c r="B242" s="48"/>
      <c r="C242" s="25"/>
      <c r="F242" s="49"/>
      <c r="G242" s="25"/>
      <c r="J242" s="25"/>
      <c r="M242" s="49"/>
      <c r="O242" s="25"/>
      <c r="P242" s="49"/>
      <c r="X242" s="49"/>
    </row>
    <row r="243">
      <c r="B243" s="48"/>
      <c r="C243" s="25"/>
      <c r="F243" s="49"/>
      <c r="G243" s="25"/>
      <c r="J243" s="25"/>
      <c r="M243" s="49"/>
      <c r="O243" s="25"/>
      <c r="P243" s="49"/>
      <c r="X243" s="49"/>
    </row>
    <row r="244">
      <c r="B244" s="48"/>
      <c r="C244" s="25"/>
      <c r="F244" s="49"/>
      <c r="G244" s="25"/>
      <c r="J244" s="25"/>
      <c r="M244" s="49"/>
      <c r="O244" s="25"/>
      <c r="P244" s="49"/>
      <c r="X244" s="49"/>
    </row>
    <row r="245">
      <c r="B245" s="48"/>
      <c r="C245" s="25"/>
      <c r="F245" s="49"/>
      <c r="G245" s="25"/>
      <c r="J245" s="25"/>
      <c r="M245" s="49"/>
      <c r="O245" s="25"/>
      <c r="P245" s="49"/>
      <c r="X245" s="49"/>
    </row>
    <row r="246">
      <c r="B246" s="48"/>
      <c r="C246" s="25"/>
      <c r="F246" s="49"/>
      <c r="G246" s="25"/>
      <c r="J246" s="25"/>
      <c r="M246" s="49"/>
      <c r="O246" s="25"/>
      <c r="P246" s="49"/>
      <c r="X246" s="49"/>
    </row>
    <row r="247">
      <c r="B247" s="48"/>
      <c r="C247" s="25"/>
      <c r="F247" s="49"/>
      <c r="G247" s="25"/>
      <c r="J247" s="25"/>
      <c r="M247" s="49"/>
      <c r="O247" s="25"/>
      <c r="P247" s="49"/>
      <c r="X247" s="49"/>
    </row>
    <row r="248">
      <c r="B248" s="48"/>
      <c r="C248" s="25"/>
      <c r="F248" s="49"/>
      <c r="G248" s="25"/>
      <c r="J248" s="25"/>
      <c r="M248" s="49"/>
      <c r="O248" s="25"/>
      <c r="P248" s="49"/>
      <c r="X248" s="49"/>
    </row>
    <row r="249">
      <c r="B249" s="48"/>
      <c r="C249" s="25"/>
      <c r="F249" s="49"/>
      <c r="G249" s="25"/>
      <c r="J249" s="25"/>
      <c r="M249" s="49"/>
      <c r="O249" s="25"/>
      <c r="P249" s="49"/>
      <c r="X249" s="49"/>
    </row>
    <row r="250">
      <c r="B250" s="48"/>
      <c r="C250" s="25"/>
      <c r="F250" s="49"/>
      <c r="G250" s="25"/>
      <c r="J250" s="25"/>
      <c r="M250" s="49"/>
      <c r="O250" s="25"/>
      <c r="P250" s="49"/>
      <c r="X250" s="49"/>
    </row>
    <row r="251">
      <c r="B251" s="48"/>
      <c r="C251" s="25"/>
      <c r="F251" s="49"/>
      <c r="G251" s="25"/>
      <c r="J251" s="25"/>
      <c r="M251" s="49"/>
      <c r="O251" s="25"/>
      <c r="P251" s="49"/>
      <c r="X251" s="49"/>
    </row>
    <row r="252">
      <c r="B252" s="48"/>
      <c r="C252" s="25"/>
      <c r="F252" s="49"/>
      <c r="G252" s="25"/>
      <c r="J252" s="25"/>
      <c r="M252" s="49"/>
      <c r="O252" s="25"/>
      <c r="P252" s="49"/>
      <c r="X252" s="49"/>
    </row>
    <row r="253">
      <c r="B253" s="48"/>
      <c r="C253" s="25"/>
      <c r="F253" s="49"/>
      <c r="G253" s="25"/>
      <c r="J253" s="25"/>
      <c r="M253" s="49"/>
      <c r="O253" s="25"/>
      <c r="P253" s="49"/>
      <c r="X253" s="49"/>
    </row>
    <row r="254">
      <c r="B254" s="48"/>
      <c r="C254" s="25"/>
      <c r="F254" s="49"/>
      <c r="G254" s="25"/>
      <c r="J254" s="25"/>
      <c r="M254" s="49"/>
      <c r="O254" s="25"/>
      <c r="P254" s="49"/>
      <c r="X254" s="49"/>
    </row>
    <row r="255">
      <c r="B255" s="48"/>
      <c r="C255" s="25"/>
      <c r="F255" s="49"/>
      <c r="G255" s="25"/>
      <c r="J255" s="25"/>
      <c r="M255" s="49"/>
      <c r="O255" s="25"/>
      <c r="P255" s="49"/>
      <c r="X255" s="49"/>
    </row>
    <row r="256">
      <c r="B256" s="48"/>
      <c r="C256" s="25"/>
      <c r="F256" s="49"/>
      <c r="G256" s="25"/>
      <c r="J256" s="25"/>
      <c r="M256" s="49"/>
      <c r="O256" s="25"/>
      <c r="P256" s="49"/>
      <c r="X256" s="49"/>
    </row>
    <row r="257">
      <c r="B257" s="48"/>
      <c r="C257" s="25"/>
      <c r="F257" s="49"/>
      <c r="G257" s="25"/>
      <c r="J257" s="25"/>
      <c r="M257" s="49"/>
      <c r="O257" s="25"/>
      <c r="P257" s="49"/>
      <c r="X257" s="49"/>
    </row>
    <row r="258">
      <c r="B258" s="48"/>
      <c r="C258" s="25"/>
      <c r="F258" s="49"/>
      <c r="G258" s="25"/>
      <c r="J258" s="25"/>
      <c r="M258" s="49"/>
      <c r="O258" s="25"/>
      <c r="P258" s="49"/>
      <c r="X258" s="49"/>
    </row>
    <row r="259">
      <c r="B259" s="48"/>
      <c r="C259" s="25"/>
      <c r="F259" s="49"/>
      <c r="G259" s="25"/>
      <c r="J259" s="25"/>
      <c r="M259" s="49"/>
      <c r="O259" s="25"/>
      <c r="P259" s="49"/>
      <c r="X259" s="49"/>
    </row>
    <row r="260">
      <c r="B260" s="48"/>
      <c r="C260" s="25"/>
      <c r="F260" s="49"/>
      <c r="G260" s="25"/>
      <c r="J260" s="25"/>
      <c r="M260" s="49"/>
      <c r="O260" s="25"/>
      <c r="P260" s="49"/>
      <c r="X260" s="49"/>
    </row>
    <row r="261">
      <c r="B261" s="48"/>
      <c r="C261" s="25"/>
      <c r="F261" s="49"/>
      <c r="G261" s="25"/>
      <c r="J261" s="25"/>
      <c r="M261" s="49"/>
      <c r="O261" s="25"/>
      <c r="P261" s="49"/>
      <c r="X261" s="49"/>
    </row>
    <row r="262">
      <c r="B262" s="48"/>
      <c r="C262" s="25"/>
      <c r="F262" s="49"/>
      <c r="G262" s="25"/>
      <c r="J262" s="25"/>
      <c r="M262" s="49"/>
      <c r="O262" s="25"/>
      <c r="P262" s="49"/>
      <c r="X262" s="49"/>
    </row>
    <row r="263">
      <c r="B263" s="48"/>
      <c r="C263" s="25"/>
      <c r="F263" s="49"/>
      <c r="G263" s="25"/>
      <c r="J263" s="25"/>
      <c r="M263" s="49"/>
      <c r="O263" s="25"/>
      <c r="P263" s="49"/>
      <c r="X263" s="49"/>
    </row>
    <row r="264">
      <c r="B264" s="48"/>
      <c r="C264" s="25"/>
      <c r="F264" s="49"/>
      <c r="G264" s="25"/>
      <c r="J264" s="25"/>
      <c r="M264" s="49"/>
      <c r="O264" s="25"/>
      <c r="P264" s="49"/>
      <c r="X264" s="49"/>
    </row>
    <row r="265">
      <c r="B265" s="48"/>
      <c r="C265" s="25"/>
      <c r="F265" s="49"/>
      <c r="G265" s="25"/>
      <c r="J265" s="25"/>
      <c r="M265" s="49"/>
      <c r="O265" s="25"/>
      <c r="P265" s="49"/>
      <c r="X265" s="49"/>
    </row>
    <row r="266">
      <c r="B266" s="48"/>
      <c r="C266" s="25"/>
      <c r="F266" s="49"/>
      <c r="G266" s="25"/>
      <c r="J266" s="25"/>
      <c r="M266" s="49"/>
      <c r="O266" s="25"/>
      <c r="P266" s="49"/>
      <c r="X266" s="49"/>
    </row>
    <row r="267">
      <c r="B267" s="48"/>
      <c r="C267" s="25"/>
      <c r="F267" s="49"/>
      <c r="G267" s="25"/>
      <c r="J267" s="25"/>
      <c r="M267" s="49"/>
      <c r="O267" s="25"/>
      <c r="P267" s="49"/>
      <c r="X267" s="49"/>
    </row>
    <row r="268">
      <c r="B268" s="48"/>
      <c r="C268" s="25"/>
      <c r="F268" s="49"/>
      <c r="G268" s="25"/>
      <c r="J268" s="25"/>
      <c r="M268" s="49"/>
      <c r="O268" s="25"/>
      <c r="P268" s="49"/>
      <c r="X268" s="49"/>
    </row>
    <row r="269">
      <c r="B269" s="48"/>
      <c r="C269" s="25"/>
      <c r="F269" s="49"/>
      <c r="G269" s="25"/>
      <c r="J269" s="25"/>
      <c r="M269" s="49"/>
      <c r="O269" s="25"/>
      <c r="P269" s="49"/>
      <c r="X269" s="49"/>
    </row>
    <row r="270">
      <c r="B270" s="48"/>
      <c r="C270" s="25"/>
      <c r="F270" s="49"/>
      <c r="G270" s="25"/>
      <c r="J270" s="25"/>
      <c r="M270" s="49"/>
      <c r="O270" s="25"/>
      <c r="P270" s="49"/>
      <c r="X270" s="49"/>
    </row>
    <row r="271">
      <c r="B271" s="48"/>
      <c r="C271" s="25"/>
      <c r="F271" s="49"/>
      <c r="G271" s="25"/>
      <c r="J271" s="25"/>
      <c r="M271" s="49"/>
      <c r="O271" s="25"/>
      <c r="P271" s="49"/>
      <c r="X271" s="49"/>
    </row>
    <row r="272">
      <c r="B272" s="48"/>
      <c r="C272" s="25"/>
      <c r="F272" s="49"/>
      <c r="G272" s="25"/>
      <c r="J272" s="25"/>
      <c r="M272" s="49"/>
      <c r="O272" s="25"/>
      <c r="P272" s="49"/>
      <c r="X272" s="49"/>
    </row>
    <row r="273">
      <c r="B273" s="48"/>
      <c r="C273" s="25"/>
      <c r="F273" s="49"/>
      <c r="G273" s="25"/>
      <c r="J273" s="25"/>
      <c r="M273" s="49"/>
      <c r="O273" s="25"/>
      <c r="P273" s="49"/>
      <c r="X273" s="49"/>
    </row>
    <row r="274">
      <c r="B274" s="48"/>
      <c r="C274" s="25"/>
      <c r="F274" s="49"/>
      <c r="G274" s="25"/>
      <c r="J274" s="25"/>
      <c r="M274" s="49"/>
      <c r="O274" s="25"/>
      <c r="P274" s="49"/>
      <c r="X274" s="49"/>
    </row>
    <row r="275">
      <c r="B275" s="48"/>
      <c r="C275" s="25"/>
      <c r="F275" s="49"/>
      <c r="G275" s="25"/>
      <c r="J275" s="25"/>
      <c r="M275" s="49"/>
      <c r="O275" s="25"/>
      <c r="P275" s="49"/>
      <c r="X275" s="49"/>
    </row>
    <row r="276">
      <c r="B276" s="48"/>
      <c r="C276" s="25"/>
      <c r="F276" s="49"/>
      <c r="G276" s="25"/>
      <c r="J276" s="25"/>
      <c r="M276" s="49"/>
      <c r="O276" s="25"/>
      <c r="P276" s="49"/>
      <c r="X276" s="49"/>
    </row>
    <row r="277">
      <c r="B277" s="48"/>
      <c r="C277" s="25"/>
      <c r="F277" s="49"/>
      <c r="G277" s="25"/>
      <c r="J277" s="25"/>
      <c r="M277" s="49"/>
      <c r="O277" s="25"/>
      <c r="P277" s="49"/>
      <c r="X277" s="49"/>
    </row>
    <row r="278">
      <c r="B278" s="48"/>
      <c r="C278" s="25"/>
      <c r="F278" s="49"/>
      <c r="G278" s="25"/>
      <c r="J278" s="25"/>
      <c r="M278" s="49"/>
      <c r="O278" s="25"/>
      <c r="P278" s="49"/>
      <c r="X278" s="49"/>
    </row>
    <row r="279">
      <c r="B279" s="48"/>
      <c r="C279" s="25"/>
      <c r="F279" s="49"/>
      <c r="G279" s="25"/>
      <c r="J279" s="25"/>
      <c r="M279" s="49"/>
      <c r="O279" s="25"/>
      <c r="P279" s="49"/>
      <c r="X279" s="49"/>
    </row>
    <row r="280">
      <c r="B280" s="48"/>
      <c r="C280" s="25"/>
      <c r="F280" s="49"/>
      <c r="G280" s="25"/>
      <c r="J280" s="25"/>
      <c r="M280" s="49"/>
      <c r="O280" s="25"/>
      <c r="P280" s="49"/>
      <c r="X280" s="49"/>
    </row>
    <row r="281">
      <c r="B281" s="48"/>
      <c r="C281" s="25"/>
      <c r="F281" s="49"/>
      <c r="G281" s="25"/>
      <c r="J281" s="25"/>
      <c r="M281" s="49"/>
      <c r="O281" s="25"/>
      <c r="P281" s="49"/>
      <c r="X281" s="49"/>
    </row>
    <row r="282">
      <c r="B282" s="48"/>
      <c r="C282" s="25"/>
      <c r="F282" s="49"/>
      <c r="G282" s="25"/>
      <c r="J282" s="25"/>
      <c r="M282" s="49"/>
      <c r="O282" s="25"/>
      <c r="P282" s="49"/>
      <c r="X282" s="49"/>
    </row>
    <row r="283">
      <c r="B283" s="48"/>
      <c r="C283" s="25"/>
      <c r="F283" s="49"/>
      <c r="G283" s="25"/>
      <c r="J283" s="25"/>
      <c r="M283" s="49"/>
      <c r="O283" s="25"/>
      <c r="P283" s="49"/>
      <c r="X283" s="49"/>
    </row>
    <row r="284">
      <c r="B284" s="48"/>
      <c r="C284" s="25"/>
      <c r="F284" s="49"/>
      <c r="G284" s="25"/>
      <c r="J284" s="25"/>
      <c r="M284" s="49"/>
      <c r="O284" s="25"/>
      <c r="P284" s="49"/>
      <c r="X284" s="49"/>
    </row>
    <row r="285">
      <c r="B285" s="48"/>
      <c r="C285" s="25"/>
      <c r="F285" s="49"/>
      <c r="G285" s="25"/>
      <c r="J285" s="25"/>
      <c r="M285" s="49"/>
      <c r="O285" s="25"/>
      <c r="P285" s="49"/>
      <c r="X285" s="49"/>
    </row>
    <row r="286">
      <c r="B286" s="48"/>
      <c r="C286" s="25"/>
      <c r="F286" s="49"/>
      <c r="G286" s="25"/>
      <c r="J286" s="25"/>
      <c r="M286" s="49"/>
      <c r="O286" s="25"/>
      <c r="P286" s="49"/>
      <c r="X286" s="49"/>
    </row>
    <row r="287">
      <c r="B287" s="48"/>
      <c r="C287" s="25"/>
      <c r="F287" s="49"/>
      <c r="G287" s="25"/>
      <c r="J287" s="25"/>
      <c r="M287" s="49"/>
      <c r="O287" s="25"/>
      <c r="P287" s="49"/>
      <c r="X287" s="49"/>
    </row>
    <row r="288">
      <c r="B288" s="48"/>
      <c r="C288" s="25"/>
      <c r="F288" s="49"/>
      <c r="G288" s="25"/>
      <c r="J288" s="25"/>
      <c r="M288" s="49"/>
      <c r="O288" s="25"/>
      <c r="P288" s="49"/>
      <c r="X288" s="49"/>
    </row>
    <row r="289">
      <c r="B289" s="48"/>
      <c r="C289" s="25"/>
      <c r="F289" s="49"/>
      <c r="G289" s="25"/>
      <c r="J289" s="25"/>
      <c r="M289" s="49"/>
      <c r="O289" s="25"/>
      <c r="P289" s="49"/>
      <c r="X289" s="49"/>
    </row>
    <row r="290">
      <c r="B290" s="48"/>
      <c r="C290" s="25"/>
      <c r="F290" s="49"/>
      <c r="G290" s="25"/>
      <c r="J290" s="25"/>
      <c r="M290" s="49"/>
      <c r="O290" s="25"/>
      <c r="P290" s="49"/>
      <c r="X290" s="49"/>
    </row>
    <row r="291">
      <c r="B291" s="48"/>
      <c r="C291" s="25"/>
      <c r="F291" s="49"/>
      <c r="G291" s="25"/>
      <c r="J291" s="25"/>
      <c r="M291" s="49"/>
      <c r="O291" s="25"/>
      <c r="P291" s="49"/>
      <c r="X291" s="49"/>
    </row>
    <row r="292">
      <c r="B292" s="48"/>
      <c r="C292" s="25"/>
      <c r="F292" s="49"/>
      <c r="G292" s="25"/>
      <c r="J292" s="25"/>
      <c r="M292" s="49"/>
      <c r="O292" s="25"/>
      <c r="P292" s="49"/>
      <c r="X292" s="49"/>
    </row>
    <row r="293">
      <c r="B293" s="48"/>
      <c r="C293" s="25"/>
      <c r="F293" s="49"/>
      <c r="G293" s="25"/>
      <c r="J293" s="25"/>
      <c r="M293" s="49"/>
      <c r="O293" s="25"/>
      <c r="P293" s="49"/>
      <c r="X293" s="49"/>
    </row>
    <row r="294">
      <c r="B294" s="48"/>
      <c r="C294" s="25"/>
      <c r="F294" s="49"/>
      <c r="G294" s="25"/>
      <c r="J294" s="25"/>
      <c r="M294" s="49"/>
      <c r="O294" s="25"/>
      <c r="P294" s="49"/>
      <c r="X294" s="49"/>
    </row>
    <row r="295">
      <c r="B295" s="48"/>
      <c r="C295" s="25"/>
      <c r="F295" s="49"/>
      <c r="G295" s="25"/>
      <c r="J295" s="25"/>
      <c r="M295" s="49"/>
      <c r="O295" s="25"/>
      <c r="P295" s="49"/>
      <c r="X295" s="49"/>
    </row>
    <row r="296">
      <c r="B296" s="48"/>
      <c r="C296" s="25"/>
      <c r="F296" s="49"/>
      <c r="G296" s="25"/>
      <c r="J296" s="25"/>
      <c r="M296" s="49"/>
      <c r="O296" s="25"/>
      <c r="P296" s="49"/>
      <c r="X296" s="49"/>
    </row>
    <row r="297">
      <c r="B297" s="48"/>
      <c r="C297" s="25"/>
      <c r="F297" s="49"/>
      <c r="G297" s="25"/>
      <c r="J297" s="25"/>
      <c r="M297" s="49"/>
      <c r="O297" s="25"/>
      <c r="P297" s="49"/>
      <c r="X297" s="49"/>
    </row>
    <row r="298">
      <c r="B298" s="48"/>
      <c r="C298" s="25"/>
      <c r="F298" s="49"/>
      <c r="G298" s="25"/>
      <c r="J298" s="25"/>
      <c r="M298" s="49"/>
      <c r="O298" s="25"/>
      <c r="P298" s="49"/>
      <c r="X298" s="49"/>
    </row>
    <row r="299">
      <c r="B299" s="48"/>
      <c r="C299" s="25"/>
      <c r="F299" s="49"/>
      <c r="G299" s="25"/>
      <c r="J299" s="25"/>
      <c r="M299" s="49"/>
      <c r="O299" s="25"/>
      <c r="P299" s="49"/>
      <c r="X299" s="49"/>
    </row>
    <row r="300">
      <c r="B300" s="48"/>
      <c r="C300" s="25"/>
      <c r="F300" s="49"/>
      <c r="G300" s="25"/>
      <c r="J300" s="25"/>
      <c r="M300" s="49"/>
      <c r="O300" s="25"/>
      <c r="P300" s="49"/>
      <c r="X300" s="49"/>
    </row>
    <row r="301">
      <c r="B301" s="48"/>
      <c r="C301" s="25"/>
      <c r="F301" s="49"/>
      <c r="G301" s="25"/>
      <c r="J301" s="25"/>
      <c r="M301" s="49"/>
      <c r="O301" s="25"/>
      <c r="P301" s="49"/>
      <c r="X301" s="49"/>
    </row>
    <row r="302">
      <c r="B302" s="48"/>
      <c r="C302" s="25"/>
      <c r="F302" s="49"/>
      <c r="G302" s="25"/>
      <c r="J302" s="25"/>
      <c r="M302" s="49"/>
      <c r="O302" s="25"/>
      <c r="P302" s="49"/>
      <c r="X302" s="49"/>
    </row>
    <row r="303">
      <c r="B303" s="48"/>
      <c r="C303" s="25"/>
      <c r="F303" s="49"/>
      <c r="G303" s="25"/>
      <c r="J303" s="25"/>
      <c r="M303" s="49"/>
      <c r="O303" s="25"/>
      <c r="P303" s="49"/>
      <c r="X303" s="49"/>
    </row>
    <row r="304">
      <c r="B304" s="48"/>
      <c r="C304" s="25"/>
      <c r="F304" s="49"/>
      <c r="G304" s="25"/>
      <c r="J304" s="25"/>
      <c r="M304" s="49"/>
      <c r="O304" s="25"/>
      <c r="P304" s="49"/>
      <c r="X304" s="49"/>
    </row>
    <row r="305">
      <c r="B305" s="48"/>
      <c r="C305" s="25"/>
      <c r="F305" s="49"/>
      <c r="G305" s="25"/>
      <c r="J305" s="25"/>
      <c r="M305" s="49"/>
      <c r="O305" s="25"/>
      <c r="P305" s="49"/>
      <c r="X305" s="49"/>
    </row>
    <row r="306">
      <c r="B306" s="48"/>
      <c r="C306" s="25"/>
      <c r="F306" s="49"/>
      <c r="G306" s="25"/>
      <c r="J306" s="25"/>
      <c r="M306" s="49"/>
      <c r="O306" s="25"/>
      <c r="P306" s="49"/>
      <c r="X306" s="49"/>
    </row>
    <row r="307">
      <c r="B307" s="48"/>
      <c r="C307" s="25"/>
      <c r="F307" s="49"/>
      <c r="G307" s="25"/>
      <c r="J307" s="25"/>
      <c r="M307" s="49"/>
      <c r="O307" s="25"/>
      <c r="P307" s="49"/>
      <c r="X307" s="49"/>
    </row>
    <row r="308">
      <c r="B308" s="48"/>
      <c r="C308" s="25"/>
      <c r="F308" s="49"/>
      <c r="G308" s="25"/>
      <c r="J308" s="25"/>
      <c r="M308" s="49"/>
      <c r="O308" s="25"/>
      <c r="P308" s="49"/>
      <c r="X308" s="49"/>
    </row>
    <row r="309">
      <c r="B309" s="48"/>
      <c r="C309" s="25"/>
      <c r="F309" s="49"/>
      <c r="G309" s="25"/>
      <c r="J309" s="25"/>
      <c r="M309" s="49"/>
      <c r="O309" s="25"/>
      <c r="P309" s="49"/>
      <c r="X309" s="49"/>
    </row>
    <row r="310">
      <c r="B310" s="48"/>
      <c r="C310" s="25"/>
      <c r="F310" s="49"/>
      <c r="G310" s="25"/>
      <c r="J310" s="25"/>
      <c r="M310" s="49"/>
      <c r="O310" s="25"/>
      <c r="P310" s="49"/>
      <c r="X310" s="49"/>
    </row>
    <row r="311">
      <c r="B311" s="48"/>
      <c r="C311" s="25"/>
      <c r="F311" s="49"/>
      <c r="G311" s="25"/>
      <c r="J311" s="25"/>
      <c r="M311" s="49"/>
      <c r="O311" s="25"/>
      <c r="P311" s="49"/>
      <c r="X311" s="49"/>
    </row>
    <row r="312">
      <c r="B312" s="48"/>
      <c r="C312" s="25"/>
      <c r="F312" s="49"/>
      <c r="G312" s="25"/>
      <c r="J312" s="25"/>
      <c r="M312" s="49"/>
      <c r="O312" s="25"/>
      <c r="P312" s="49"/>
      <c r="X312" s="49"/>
    </row>
    <row r="313">
      <c r="B313" s="48"/>
      <c r="C313" s="25"/>
      <c r="F313" s="49"/>
      <c r="G313" s="25"/>
      <c r="J313" s="25"/>
      <c r="M313" s="49"/>
      <c r="O313" s="25"/>
      <c r="P313" s="49"/>
      <c r="X313" s="49"/>
    </row>
    <row r="314">
      <c r="B314" s="48"/>
      <c r="C314" s="25"/>
      <c r="F314" s="49"/>
      <c r="G314" s="25"/>
      <c r="J314" s="25"/>
      <c r="M314" s="49"/>
      <c r="O314" s="25"/>
      <c r="P314" s="49"/>
      <c r="X314" s="49"/>
    </row>
    <row r="315">
      <c r="B315" s="48"/>
      <c r="C315" s="25"/>
      <c r="F315" s="49"/>
      <c r="G315" s="25"/>
      <c r="J315" s="25"/>
      <c r="M315" s="49"/>
      <c r="O315" s="25"/>
      <c r="P315" s="49"/>
      <c r="X315" s="49"/>
    </row>
    <row r="316">
      <c r="B316" s="48"/>
      <c r="C316" s="25"/>
      <c r="F316" s="49"/>
      <c r="G316" s="25"/>
      <c r="J316" s="25"/>
      <c r="M316" s="49"/>
      <c r="O316" s="25"/>
      <c r="P316" s="49"/>
      <c r="X316" s="49"/>
    </row>
    <row r="317">
      <c r="B317" s="48"/>
      <c r="C317" s="25"/>
      <c r="F317" s="49"/>
      <c r="G317" s="25"/>
      <c r="J317" s="25"/>
      <c r="M317" s="49"/>
      <c r="O317" s="25"/>
      <c r="P317" s="49"/>
      <c r="X317" s="49"/>
    </row>
    <row r="318">
      <c r="B318" s="48"/>
      <c r="C318" s="25"/>
      <c r="F318" s="49"/>
      <c r="G318" s="25"/>
      <c r="J318" s="25"/>
      <c r="M318" s="49"/>
      <c r="O318" s="25"/>
      <c r="P318" s="49"/>
      <c r="X318" s="49"/>
    </row>
    <row r="319">
      <c r="B319" s="48"/>
      <c r="C319" s="25"/>
      <c r="F319" s="49"/>
      <c r="G319" s="25"/>
      <c r="J319" s="25"/>
      <c r="M319" s="49"/>
      <c r="O319" s="25"/>
      <c r="P319" s="49"/>
      <c r="X319" s="49"/>
    </row>
    <row r="320">
      <c r="B320" s="48"/>
      <c r="C320" s="25"/>
      <c r="F320" s="49"/>
      <c r="G320" s="25"/>
      <c r="J320" s="25"/>
      <c r="M320" s="49"/>
      <c r="O320" s="25"/>
      <c r="P320" s="49"/>
      <c r="X320" s="49"/>
    </row>
    <row r="321">
      <c r="B321" s="48"/>
      <c r="C321" s="25"/>
      <c r="F321" s="49"/>
      <c r="G321" s="25"/>
      <c r="J321" s="25"/>
      <c r="M321" s="49"/>
      <c r="O321" s="25"/>
      <c r="P321" s="49"/>
      <c r="X321" s="49"/>
    </row>
    <row r="322">
      <c r="B322" s="48"/>
      <c r="C322" s="25"/>
      <c r="F322" s="49"/>
      <c r="G322" s="25"/>
      <c r="J322" s="25"/>
      <c r="M322" s="49"/>
      <c r="O322" s="25"/>
      <c r="P322" s="49"/>
      <c r="X322" s="49"/>
    </row>
    <row r="323">
      <c r="B323" s="48"/>
      <c r="C323" s="25"/>
      <c r="F323" s="49"/>
      <c r="G323" s="25"/>
      <c r="J323" s="25"/>
      <c r="M323" s="49"/>
      <c r="O323" s="25"/>
      <c r="P323" s="49"/>
      <c r="X323" s="49"/>
    </row>
    <row r="324">
      <c r="B324" s="48"/>
      <c r="C324" s="25"/>
      <c r="F324" s="49"/>
      <c r="G324" s="25"/>
      <c r="J324" s="25"/>
      <c r="M324" s="49"/>
      <c r="O324" s="25"/>
      <c r="P324" s="49"/>
      <c r="X324" s="49"/>
    </row>
    <row r="325">
      <c r="B325" s="48"/>
      <c r="C325" s="25"/>
      <c r="F325" s="49"/>
      <c r="G325" s="25"/>
      <c r="J325" s="25"/>
      <c r="M325" s="49"/>
      <c r="O325" s="25"/>
      <c r="P325" s="49"/>
      <c r="X325" s="49"/>
    </row>
    <row r="326">
      <c r="B326" s="48"/>
      <c r="C326" s="25"/>
      <c r="F326" s="49"/>
      <c r="G326" s="25"/>
      <c r="J326" s="25"/>
      <c r="M326" s="49"/>
      <c r="O326" s="25"/>
      <c r="P326" s="49"/>
      <c r="X326" s="49"/>
    </row>
    <row r="327">
      <c r="B327" s="48"/>
      <c r="C327" s="25"/>
      <c r="F327" s="49"/>
      <c r="G327" s="25"/>
      <c r="J327" s="25"/>
      <c r="M327" s="49"/>
      <c r="O327" s="25"/>
      <c r="P327" s="49"/>
      <c r="X327" s="49"/>
    </row>
    <row r="328">
      <c r="B328" s="48"/>
      <c r="C328" s="25"/>
      <c r="F328" s="49"/>
      <c r="G328" s="25"/>
      <c r="J328" s="25"/>
      <c r="M328" s="49"/>
      <c r="O328" s="25"/>
      <c r="P328" s="49"/>
      <c r="X328" s="49"/>
    </row>
    <row r="329">
      <c r="B329" s="48"/>
      <c r="C329" s="25"/>
      <c r="F329" s="49"/>
      <c r="G329" s="25"/>
      <c r="J329" s="25"/>
      <c r="M329" s="49"/>
      <c r="O329" s="25"/>
      <c r="P329" s="49"/>
      <c r="X329" s="49"/>
    </row>
    <row r="330">
      <c r="B330" s="48"/>
      <c r="C330" s="25"/>
      <c r="F330" s="49"/>
      <c r="G330" s="25"/>
      <c r="J330" s="25"/>
      <c r="M330" s="49"/>
      <c r="O330" s="25"/>
      <c r="P330" s="49"/>
      <c r="X330" s="49"/>
    </row>
    <row r="331">
      <c r="B331" s="48"/>
      <c r="C331" s="25"/>
      <c r="F331" s="49"/>
      <c r="G331" s="25"/>
      <c r="J331" s="25"/>
      <c r="M331" s="49"/>
      <c r="O331" s="25"/>
      <c r="P331" s="49"/>
      <c r="X331" s="49"/>
    </row>
    <row r="332">
      <c r="B332" s="48"/>
      <c r="C332" s="25"/>
      <c r="F332" s="49"/>
      <c r="G332" s="25"/>
      <c r="J332" s="25"/>
      <c r="M332" s="49"/>
      <c r="O332" s="25"/>
      <c r="P332" s="49"/>
      <c r="X332" s="49"/>
    </row>
    <row r="333">
      <c r="B333" s="48"/>
      <c r="C333" s="25"/>
      <c r="F333" s="49"/>
      <c r="G333" s="25"/>
      <c r="J333" s="25"/>
      <c r="M333" s="49"/>
      <c r="O333" s="25"/>
      <c r="P333" s="49"/>
      <c r="X333" s="49"/>
    </row>
    <row r="334">
      <c r="B334" s="48"/>
      <c r="C334" s="25"/>
      <c r="F334" s="49"/>
      <c r="G334" s="25"/>
      <c r="J334" s="25"/>
      <c r="M334" s="49"/>
      <c r="O334" s="25"/>
      <c r="P334" s="49"/>
      <c r="X334" s="49"/>
    </row>
    <row r="335">
      <c r="B335" s="48"/>
      <c r="C335" s="25"/>
      <c r="F335" s="49"/>
      <c r="G335" s="25"/>
      <c r="J335" s="25"/>
      <c r="M335" s="49"/>
      <c r="O335" s="25"/>
      <c r="P335" s="49"/>
      <c r="X335" s="49"/>
    </row>
    <row r="336">
      <c r="B336" s="48"/>
      <c r="C336" s="25"/>
      <c r="F336" s="49"/>
      <c r="G336" s="25"/>
      <c r="J336" s="25"/>
      <c r="M336" s="49"/>
      <c r="O336" s="25"/>
      <c r="P336" s="49"/>
      <c r="X336" s="49"/>
    </row>
    <row r="337">
      <c r="B337" s="48"/>
      <c r="C337" s="25"/>
      <c r="F337" s="49"/>
      <c r="G337" s="25"/>
      <c r="J337" s="25"/>
      <c r="M337" s="49"/>
      <c r="O337" s="25"/>
      <c r="P337" s="49"/>
      <c r="X337" s="49"/>
    </row>
    <row r="338">
      <c r="B338" s="48"/>
      <c r="C338" s="25"/>
      <c r="F338" s="49"/>
      <c r="G338" s="25"/>
      <c r="J338" s="25"/>
      <c r="M338" s="49"/>
      <c r="O338" s="25"/>
      <c r="P338" s="49"/>
      <c r="X338" s="49"/>
    </row>
    <row r="339">
      <c r="B339" s="48"/>
      <c r="C339" s="25"/>
      <c r="F339" s="49"/>
      <c r="G339" s="25"/>
      <c r="J339" s="25"/>
      <c r="M339" s="49"/>
      <c r="O339" s="25"/>
      <c r="P339" s="49"/>
      <c r="X339" s="49"/>
    </row>
    <row r="340">
      <c r="B340" s="48"/>
      <c r="C340" s="25"/>
      <c r="F340" s="49"/>
      <c r="G340" s="25"/>
      <c r="J340" s="25"/>
      <c r="M340" s="49"/>
      <c r="O340" s="25"/>
      <c r="P340" s="49"/>
      <c r="X340" s="49"/>
    </row>
    <row r="341">
      <c r="B341" s="48"/>
      <c r="C341" s="25"/>
      <c r="F341" s="49"/>
      <c r="G341" s="25"/>
      <c r="J341" s="25"/>
      <c r="M341" s="49"/>
      <c r="O341" s="25"/>
      <c r="P341" s="49"/>
      <c r="X341" s="49"/>
    </row>
    <row r="342">
      <c r="B342" s="48"/>
      <c r="C342" s="25"/>
      <c r="F342" s="49"/>
      <c r="G342" s="25"/>
      <c r="J342" s="25"/>
      <c r="M342" s="49"/>
      <c r="O342" s="25"/>
      <c r="P342" s="49"/>
      <c r="X342" s="49"/>
    </row>
    <row r="343">
      <c r="B343" s="48"/>
      <c r="C343" s="25"/>
      <c r="F343" s="49"/>
      <c r="G343" s="25"/>
      <c r="J343" s="25"/>
      <c r="M343" s="49"/>
      <c r="O343" s="25"/>
      <c r="P343" s="49"/>
      <c r="X343" s="49"/>
    </row>
    <row r="344">
      <c r="B344" s="48"/>
      <c r="C344" s="25"/>
      <c r="F344" s="49"/>
      <c r="G344" s="25"/>
      <c r="J344" s="25"/>
      <c r="M344" s="49"/>
      <c r="O344" s="25"/>
      <c r="P344" s="49"/>
      <c r="X344" s="49"/>
    </row>
    <row r="345">
      <c r="B345" s="48"/>
      <c r="C345" s="25"/>
      <c r="F345" s="49"/>
      <c r="G345" s="25"/>
      <c r="J345" s="25"/>
      <c r="M345" s="49"/>
      <c r="O345" s="25"/>
      <c r="P345" s="49"/>
      <c r="X345" s="49"/>
    </row>
    <row r="346">
      <c r="B346" s="48"/>
      <c r="C346" s="25"/>
      <c r="F346" s="49"/>
      <c r="G346" s="25"/>
      <c r="J346" s="25"/>
      <c r="M346" s="49"/>
      <c r="O346" s="25"/>
      <c r="P346" s="49"/>
      <c r="X346" s="49"/>
    </row>
    <row r="347">
      <c r="B347" s="48"/>
      <c r="C347" s="25"/>
      <c r="F347" s="49"/>
      <c r="G347" s="25"/>
      <c r="J347" s="25"/>
      <c r="M347" s="49"/>
      <c r="O347" s="25"/>
      <c r="P347" s="49"/>
      <c r="X347" s="49"/>
    </row>
    <row r="348">
      <c r="B348" s="48"/>
      <c r="C348" s="25"/>
      <c r="F348" s="49"/>
      <c r="G348" s="25"/>
      <c r="J348" s="25"/>
      <c r="M348" s="49"/>
      <c r="O348" s="25"/>
      <c r="P348" s="49"/>
      <c r="X348" s="49"/>
    </row>
    <row r="349">
      <c r="B349" s="48"/>
      <c r="C349" s="25"/>
      <c r="F349" s="49"/>
      <c r="G349" s="25"/>
      <c r="J349" s="25"/>
      <c r="M349" s="49"/>
      <c r="O349" s="25"/>
      <c r="P349" s="49"/>
      <c r="X349" s="49"/>
    </row>
    <row r="350">
      <c r="B350" s="48"/>
      <c r="C350" s="25"/>
      <c r="F350" s="49"/>
      <c r="G350" s="25"/>
      <c r="J350" s="25"/>
      <c r="M350" s="49"/>
      <c r="O350" s="25"/>
      <c r="P350" s="49"/>
      <c r="X350" s="49"/>
    </row>
    <row r="351">
      <c r="B351" s="48"/>
      <c r="C351" s="25"/>
      <c r="F351" s="49"/>
      <c r="G351" s="25"/>
      <c r="J351" s="25"/>
      <c r="M351" s="49"/>
      <c r="O351" s="25"/>
      <c r="P351" s="49"/>
      <c r="X351" s="49"/>
    </row>
    <row r="352">
      <c r="B352" s="48"/>
      <c r="C352" s="25"/>
      <c r="F352" s="49"/>
      <c r="G352" s="25"/>
      <c r="J352" s="25"/>
      <c r="M352" s="49"/>
      <c r="O352" s="25"/>
      <c r="P352" s="49"/>
      <c r="X352" s="49"/>
    </row>
    <row r="353">
      <c r="B353" s="48"/>
      <c r="C353" s="25"/>
      <c r="F353" s="49"/>
      <c r="G353" s="25"/>
      <c r="J353" s="25"/>
      <c r="M353" s="49"/>
      <c r="O353" s="25"/>
      <c r="P353" s="49"/>
      <c r="X353" s="49"/>
    </row>
    <row r="354">
      <c r="B354" s="48"/>
      <c r="C354" s="25"/>
      <c r="F354" s="49"/>
      <c r="G354" s="25"/>
      <c r="J354" s="25"/>
      <c r="M354" s="49"/>
      <c r="O354" s="25"/>
      <c r="P354" s="49"/>
      <c r="X354" s="49"/>
    </row>
    <row r="355">
      <c r="B355" s="48"/>
      <c r="C355" s="25"/>
      <c r="F355" s="49"/>
      <c r="G355" s="25"/>
      <c r="J355" s="25"/>
      <c r="M355" s="49"/>
      <c r="O355" s="25"/>
      <c r="P355" s="49"/>
      <c r="X355" s="49"/>
    </row>
    <row r="356">
      <c r="B356" s="48"/>
      <c r="C356" s="25"/>
      <c r="F356" s="49"/>
      <c r="G356" s="25"/>
      <c r="J356" s="25"/>
      <c r="M356" s="49"/>
      <c r="O356" s="25"/>
      <c r="P356" s="49"/>
      <c r="X356" s="49"/>
    </row>
    <row r="357">
      <c r="B357" s="48"/>
      <c r="C357" s="25"/>
      <c r="F357" s="49"/>
      <c r="G357" s="25"/>
      <c r="J357" s="25"/>
      <c r="M357" s="49"/>
      <c r="O357" s="25"/>
      <c r="P357" s="49"/>
      <c r="X357" s="49"/>
    </row>
    <row r="358">
      <c r="B358" s="48"/>
      <c r="C358" s="25"/>
      <c r="F358" s="49"/>
      <c r="G358" s="25"/>
      <c r="J358" s="25"/>
      <c r="M358" s="49"/>
      <c r="O358" s="25"/>
      <c r="P358" s="49"/>
      <c r="X358" s="49"/>
    </row>
    <row r="359">
      <c r="B359" s="48"/>
      <c r="C359" s="25"/>
      <c r="F359" s="49"/>
      <c r="G359" s="25"/>
      <c r="J359" s="25"/>
      <c r="M359" s="49"/>
      <c r="O359" s="25"/>
      <c r="P359" s="49"/>
      <c r="X359" s="49"/>
    </row>
    <row r="360">
      <c r="B360" s="48"/>
      <c r="C360" s="25"/>
      <c r="F360" s="49"/>
      <c r="G360" s="25"/>
      <c r="J360" s="25"/>
      <c r="M360" s="49"/>
      <c r="O360" s="25"/>
      <c r="P360" s="49"/>
      <c r="X360" s="49"/>
    </row>
    <row r="361">
      <c r="B361" s="48"/>
      <c r="C361" s="25"/>
      <c r="F361" s="49"/>
      <c r="G361" s="25"/>
      <c r="J361" s="25"/>
      <c r="M361" s="49"/>
      <c r="O361" s="25"/>
      <c r="P361" s="49"/>
      <c r="X361" s="49"/>
    </row>
    <row r="362">
      <c r="B362" s="48"/>
      <c r="C362" s="25"/>
      <c r="F362" s="49"/>
      <c r="G362" s="25"/>
      <c r="J362" s="25"/>
      <c r="M362" s="49"/>
      <c r="O362" s="25"/>
      <c r="P362" s="49"/>
      <c r="X362" s="49"/>
    </row>
    <row r="363">
      <c r="B363" s="48"/>
      <c r="C363" s="25"/>
      <c r="F363" s="49"/>
      <c r="G363" s="25"/>
      <c r="J363" s="25"/>
      <c r="M363" s="49"/>
      <c r="O363" s="25"/>
      <c r="P363" s="49"/>
      <c r="X363" s="49"/>
    </row>
    <row r="364">
      <c r="B364" s="48"/>
      <c r="C364" s="25"/>
      <c r="F364" s="49"/>
      <c r="G364" s="25"/>
      <c r="J364" s="25"/>
      <c r="M364" s="49"/>
      <c r="O364" s="25"/>
      <c r="P364" s="49"/>
      <c r="X364" s="49"/>
    </row>
    <row r="365">
      <c r="B365" s="48"/>
      <c r="C365" s="25"/>
      <c r="F365" s="49"/>
      <c r="G365" s="25"/>
      <c r="J365" s="25"/>
      <c r="M365" s="49"/>
      <c r="O365" s="25"/>
      <c r="P365" s="49"/>
      <c r="X365" s="49"/>
    </row>
    <row r="366">
      <c r="B366" s="48"/>
      <c r="C366" s="25"/>
      <c r="F366" s="49"/>
      <c r="G366" s="25"/>
      <c r="J366" s="25"/>
      <c r="M366" s="49"/>
      <c r="O366" s="25"/>
      <c r="P366" s="49"/>
      <c r="X366" s="49"/>
    </row>
    <row r="367">
      <c r="B367" s="48"/>
      <c r="C367" s="25"/>
      <c r="F367" s="49"/>
      <c r="G367" s="25"/>
      <c r="J367" s="25"/>
      <c r="M367" s="49"/>
      <c r="O367" s="25"/>
      <c r="P367" s="49"/>
      <c r="X367" s="49"/>
    </row>
    <row r="368">
      <c r="B368" s="48"/>
      <c r="C368" s="25"/>
      <c r="F368" s="49"/>
      <c r="G368" s="25"/>
      <c r="J368" s="25"/>
      <c r="M368" s="49"/>
      <c r="O368" s="25"/>
      <c r="P368" s="49"/>
      <c r="X368" s="49"/>
    </row>
    <row r="369">
      <c r="B369" s="48"/>
      <c r="C369" s="25"/>
      <c r="F369" s="49"/>
      <c r="G369" s="25"/>
      <c r="J369" s="25"/>
      <c r="M369" s="49"/>
      <c r="O369" s="25"/>
      <c r="P369" s="49"/>
      <c r="X369" s="49"/>
    </row>
    <row r="370">
      <c r="B370" s="48"/>
      <c r="C370" s="25"/>
      <c r="F370" s="49"/>
      <c r="G370" s="25"/>
      <c r="J370" s="25"/>
      <c r="M370" s="49"/>
      <c r="O370" s="25"/>
      <c r="P370" s="49"/>
      <c r="X370" s="49"/>
    </row>
    <row r="371">
      <c r="B371" s="48"/>
      <c r="C371" s="25"/>
      <c r="F371" s="49"/>
      <c r="G371" s="25"/>
      <c r="J371" s="25"/>
      <c r="M371" s="49"/>
      <c r="O371" s="25"/>
      <c r="P371" s="49"/>
      <c r="X371" s="49"/>
    </row>
    <row r="372">
      <c r="B372" s="48"/>
      <c r="C372" s="25"/>
      <c r="F372" s="49"/>
      <c r="G372" s="25"/>
      <c r="J372" s="25"/>
      <c r="M372" s="49"/>
      <c r="O372" s="25"/>
      <c r="P372" s="49"/>
      <c r="X372" s="49"/>
    </row>
    <row r="373">
      <c r="B373" s="48"/>
      <c r="C373" s="25"/>
      <c r="F373" s="49"/>
      <c r="G373" s="25"/>
      <c r="J373" s="25"/>
      <c r="M373" s="49"/>
      <c r="O373" s="25"/>
      <c r="P373" s="49"/>
      <c r="X373" s="49"/>
    </row>
    <row r="374">
      <c r="B374" s="48"/>
      <c r="C374" s="25"/>
      <c r="F374" s="49"/>
      <c r="G374" s="25"/>
      <c r="J374" s="25"/>
      <c r="M374" s="49"/>
      <c r="O374" s="25"/>
      <c r="P374" s="49"/>
      <c r="X374" s="49"/>
    </row>
    <row r="375">
      <c r="B375" s="48"/>
      <c r="C375" s="25"/>
      <c r="F375" s="49"/>
      <c r="G375" s="25"/>
      <c r="J375" s="25"/>
      <c r="M375" s="49"/>
      <c r="O375" s="25"/>
      <c r="P375" s="49"/>
      <c r="X375" s="49"/>
    </row>
    <row r="376">
      <c r="B376" s="48"/>
      <c r="C376" s="25"/>
      <c r="F376" s="49"/>
      <c r="G376" s="25"/>
      <c r="J376" s="25"/>
      <c r="M376" s="49"/>
      <c r="O376" s="25"/>
      <c r="P376" s="49"/>
      <c r="X376" s="49"/>
    </row>
    <row r="377">
      <c r="B377" s="48"/>
      <c r="C377" s="25"/>
      <c r="F377" s="49"/>
      <c r="G377" s="25"/>
      <c r="J377" s="25"/>
      <c r="M377" s="49"/>
      <c r="O377" s="25"/>
      <c r="P377" s="49"/>
      <c r="X377" s="49"/>
    </row>
    <row r="378">
      <c r="B378" s="48"/>
      <c r="C378" s="25"/>
      <c r="F378" s="49"/>
      <c r="G378" s="25"/>
      <c r="J378" s="25"/>
      <c r="M378" s="49"/>
      <c r="O378" s="25"/>
      <c r="P378" s="49"/>
      <c r="X378" s="49"/>
    </row>
    <row r="379">
      <c r="B379" s="48"/>
      <c r="C379" s="25"/>
      <c r="F379" s="49"/>
      <c r="G379" s="25"/>
      <c r="J379" s="25"/>
      <c r="M379" s="49"/>
      <c r="O379" s="25"/>
      <c r="P379" s="49"/>
      <c r="X379" s="49"/>
    </row>
    <row r="380">
      <c r="B380" s="48"/>
      <c r="C380" s="25"/>
      <c r="F380" s="49"/>
      <c r="G380" s="25"/>
      <c r="J380" s="25"/>
      <c r="M380" s="49"/>
      <c r="O380" s="25"/>
      <c r="P380" s="49"/>
      <c r="X380" s="49"/>
    </row>
    <row r="381">
      <c r="B381" s="48"/>
      <c r="C381" s="25"/>
      <c r="F381" s="49"/>
      <c r="G381" s="25"/>
      <c r="J381" s="25"/>
      <c r="M381" s="49"/>
      <c r="O381" s="25"/>
      <c r="P381" s="49"/>
      <c r="X381" s="49"/>
    </row>
    <row r="382">
      <c r="B382" s="48"/>
      <c r="C382" s="25"/>
      <c r="F382" s="49"/>
      <c r="G382" s="25"/>
      <c r="J382" s="25"/>
      <c r="M382" s="49"/>
      <c r="O382" s="25"/>
      <c r="P382" s="49"/>
      <c r="X382" s="49"/>
    </row>
    <row r="383">
      <c r="B383" s="48"/>
      <c r="C383" s="25"/>
      <c r="F383" s="49"/>
      <c r="G383" s="25"/>
      <c r="J383" s="25"/>
      <c r="M383" s="49"/>
      <c r="O383" s="25"/>
      <c r="P383" s="49"/>
      <c r="X383" s="49"/>
    </row>
    <row r="384">
      <c r="B384" s="48"/>
      <c r="C384" s="25"/>
      <c r="F384" s="49"/>
      <c r="G384" s="25"/>
      <c r="J384" s="25"/>
      <c r="M384" s="49"/>
      <c r="O384" s="25"/>
      <c r="P384" s="49"/>
      <c r="X384" s="49"/>
    </row>
    <row r="385">
      <c r="B385" s="48"/>
      <c r="C385" s="25"/>
      <c r="F385" s="49"/>
      <c r="G385" s="25"/>
      <c r="J385" s="25"/>
      <c r="M385" s="49"/>
      <c r="O385" s="25"/>
      <c r="P385" s="49"/>
      <c r="X385" s="49"/>
    </row>
    <row r="386">
      <c r="B386" s="48"/>
      <c r="C386" s="25"/>
      <c r="F386" s="49"/>
      <c r="G386" s="25"/>
      <c r="J386" s="25"/>
      <c r="M386" s="49"/>
      <c r="O386" s="25"/>
      <c r="P386" s="49"/>
      <c r="X386" s="49"/>
    </row>
    <row r="387">
      <c r="B387" s="48"/>
      <c r="C387" s="25"/>
      <c r="F387" s="49"/>
      <c r="G387" s="25"/>
      <c r="J387" s="25"/>
      <c r="M387" s="49"/>
      <c r="O387" s="25"/>
      <c r="P387" s="49"/>
      <c r="X387" s="49"/>
    </row>
    <row r="388">
      <c r="B388" s="48"/>
      <c r="C388" s="25"/>
      <c r="F388" s="49"/>
      <c r="G388" s="25"/>
      <c r="J388" s="25"/>
      <c r="M388" s="49"/>
      <c r="O388" s="25"/>
      <c r="P388" s="49"/>
      <c r="X388" s="49"/>
    </row>
    <row r="389">
      <c r="B389" s="48"/>
      <c r="C389" s="25"/>
      <c r="F389" s="49"/>
      <c r="G389" s="25"/>
      <c r="J389" s="25"/>
      <c r="M389" s="49"/>
      <c r="O389" s="25"/>
      <c r="P389" s="49"/>
      <c r="X389" s="49"/>
    </row>
    <row r="390">
      <c r="B390" s="48"/>
      <c r="C390" s="25"/>
      <c r="F390" s="49"/>
      <c r="G390" s="25"/>
      <c r="J390" s="25"/>
      <c r="M390" s="49"/>
      <c r="O390" s="25"/>
      <c r="P390" s="49"/>
      <c r="X390" s="49"/>
    </row>
    <row r="391">
      <c r="B391" s="48"/>
      <c r="C391" s="25"/>
      <c r="F391" s="49"/>
      <c r="G391" s="25"/>
      <c r="J391" s="25"/>
      <c r="M391" s="49"/>
      <c r="O391" s="25"/>
      <c r="P391" s="49"/>
      <c r="X391" s="49"/>
    </row>
    <row r="392">
      <c r="B392" s="48"/>
      <c r="C392" s="25"/>
      <c r="F392" s="49"/>
      <c r="G392" s="25"/>
      <c r="J392" s="25"/>
      <c r="M392" s="49"/>
      <c r="O392" s="25"/>
      <c r="P392" s="49"/>
      <c r="X392" s="49"/>
    </row>
    <row r="393">
      <c r="B393" s="48"/>
      <c r="C393" s="25"/>
      <c r="F393" s="49"/>
      <c r="G393" s="25"/>
      <c r="J393" s="25"/>
      <c r="M393" s="49"/>
      <c r="O393" s="25"/>
      <c r="P393" s="49"/>
      <c r="X393" s="49"/>
    </row>
    <row r="394">
      <c r="B394" s="48"/>
      <c r="C394" s="25"/>
      <c r="F394" s="49"/>
      <c r="G394" s="25"/>
      <c r="J394" s="25"/>
      <c r="M394" s="49"/>
      <c r="O394" s="25"/>
      <c r="P394" s="49"/>
      <c r="X394" s="49"/>
    </row>
    <row r="395">
      <c r="B395" s="48"/>
      <c r="C395" s="25"/>
      <c r="F395" s="49"/>
      <c r="G395" s="25"/>
      <c r="J395" s="25"/>
      <c r="M395" s="49"/>
      <c r="O395" s="25"/>
      <c r="P395" s="49"/>
      <c r="X395" s="49"/>
    </row>
    <row r="396">
      <c r="B396" s="48"/>
      <c r="C396" s="25"/>
      <c r="F396" s="49"/>
      <c r="G396" s="25"/>
      <c r="J396" s="25"/>
      <c r="M396" s="49"/>
      <c r="O396" s="25"/>
      <c r="P396" s="49"/>
      <c r="X396" s="49"/>
    </row>
    <row r="397">
      <c r="B397" s="48"/>
      <c r="C397" s="25"/>
      <c r="F397" s="49"/>
      <c r="G397" s="25"/>
      <c r="J397" s="25"/>
      <c r="M397" s="49"/>
      <c r="O397" s="25"/>
      <c r="P397" s="49"/>
      <c r="X397" s="49"/>
    </row>
    <row r="398">
      <c r="B398" s="48"/>
      <c r="C398" s="25"/>
      <c r="F398" s="49"/>
      <c r="G398" s="25"/>
      <c r="J398" s="25"/>
      <c r="M398" s="49"/>
      <c r="O398" s="25"/>
      <c r="P398" s="49"/>
      <c r="X398" s="49"/>
    </row>
    <row r="399">
      <c r="B399" s="48"/>
      <c r="C399" s="25"/>
      <c r="F399" s="49"/>
      <c r="G399" s="25"/>
      <c r="J399" s="25"/>
      <c r="M399" s="49"/>
      <c r="O399" s="25"/>
      <c r="P399" s="49"/>
      <c r="X399" s="49"/>
    </row>
    <row r="400">
      <c r="B400" s="48"/>
      <c r="C400" s="25"/>
      <c r="F400" s="49"/>
      <c r="G400" s="25"/>
      <c r="J400" s="25"/>
      <c r="M400" s="49"/>
      <c r="O400" s="25"/>
      <c r="P400" s="49"/>
      <c r="X400" s="49"/>
    </row>
    <row r="401">
      <c r="B401" s="48"/>
      <c r="C401" s="25"/>
      <c r="F401" s="49"/>
      <c r="G401" s="25"/>
      <c r="J401" s="25"/>
      <c r="M401" s="49"/>
      <c r="O401" s="25"/>
      <c r="P401" s="49"/>
      <c r="X401" s="49"/>
    </row>
    <row r="402">
      <c r="B402" s="48"/>
      <c r="C402" s="25"/>
      <c r="F402" s="49"/>
      <c r="G402" s="25"/>
      <c r="J402" s="25"/>
      <c r="M402" s="49"/>
      <c r="O402" s="25"/>
      <c r="P402" s="49"/>
      <c r="X402" s="49"/>
    </row>
    <row r="403">
      <c r="B403" s="48"/>
      <c r="C403" s="25"/>
      <c r="F403" s="49"/>
      <c r="G403" s="25"/>
      <c r="J403" s="25"/>
      <c r="M403" s="49"/>
      <c r="O403" s="25"/>
      <c r="P403" s="49"/>
      <c r="X403" s="49"/>
    </row>
    <row r="404">
      <c r="B404" s="48"/>
      <c r="C404" s="25"/>
      <c r="F404" s="49"/>
      <c r="G404" s="25"/>
      <c r="J404" s="25"/>
      <c r="M404" s="49"/>
      <c r="O404" s="25"/>
      <c r="P404" s="49"/>
      <c r="X404" s="49"/>
    </row>
    <row r="405">
      <c r="B405" s="48"/>
      <c r="C405" s="25"/>
      <c r="F405" s="49"/>
      <c r="G405" s="25"/>
      <c r="J405" s="25"/>
      <c r="M405" s="49"/>
      <c r="O405" s="25"/>
      <c r="P405" s="49"/>
      <c r="X405" s="49"/>
    </row>
    <row r="406">
      <c r="B406" s="48"/>
      <c r="C406" s="25"/>
      <c r="F406" s="49"/>
      <c r="G406" s="25"/>
      <c r="J406" s="25"/>
      <c r="M406" s="49"/>
      <c r="O406" s="25"/>
      <c r="P406" s="49"/>
      <c r="X406" s="49"/>
    </row>
    <row r="407">
      <c r="B407" s="48"/>
      <c r="C407" s="25"/>
      <c r="F407" s="49"/>
      <c r="G407" s="25"/>
      <c r="J407" s="25"/>
      <c r="M407" s="49"/>
      <c r="O407" s="25"/>
      <c r="P407" s="49"/>
      <c r="X407" s="49"/>
    </row>
    <row r="408">
      <c r="B408" s="48"/>
      <c r="C408" s="25"/>
      <c r="F408" s="49"/>
      <c r="G408" s="25"/>
      <c r="J408" s="25"/>
      <c r="M408" s="49"/>
      <c r="O408" s="25"/>
      <c r="P408" s="49"/>
      <c r="X408" s="49"/>
    </row>
    <row r="409">
      <c r="B409" s="48"/>
      <c r="C409" s="25"/>
      <c r="F409" s="49"/>
      <c r="G409" s="25"/>
      <c r="J409" s="25"/>
      <c r="M409" s="49"/>
      <c r="O409" s="25"/>
      <c r="P409" s="49"/>
      <c r="X409" s="49"/>
    </row>
    <row r="410">
      <c r="B410" s="48"/>
      <c r="C410" s="25"/>
      <c r="F410" s="49"/>
      <c r="G410" s="25"/>
      <c r="J410" s="25"/>
      <c r="M410" s="49"/>
      <c r="O410" s="25"/>
      <c r="P410" s="49"/>
      <c r="X410" s="49"/>
    </row>
    <row r="411">
      <c r="B411" s="48"/>
      <c r="C411" s="25"/>
      <c r="F411" s="49"/>
      <c r="G411" s="25"/>
      <c r="J411" s="25"/>
      <c r="M411" s="49"/>
      <c r="O411" s="25"/>
      <c r="P411" s="49"/>
      <c r="X411" s="49"/>
    </row>
    <row r="412">
      <c r="B412" s="48"/>
      <c r="C412" s="25"/>
      <c r="F412" s="49"/>
      <c r="G412" s="25"/>
      <c r="J412" s="25"/>
      <c r="M412" s="49"/>
      <c r="O412" s="25"/>
      <c r="P412" s="49"/>
      <c r="X412" s="49"/>
    </row>
    <row r="413">
      <c r="B413" s="48"/>
      <c r="C413" s="25"/>
      <c r="F413" s="49"/>
      <c r="G413" s="25"/>
      <c r="J413" s="25"/>
      <c r="M413" s="49"/>
      <c r="O413" s="25"/>
      <c r="P413" s="49"/>
      <c r="X413" s="49"/>
    </row>
    <row r="414">
      <c r="B414" s="48"/>
      <c r="C414" s="25"/>
      <c r="F414" s="49"/>
      <c r="G414" s="25"/>
      <c r="J414" s="25"/>
      <c r="M414" s="49"/>
      <c r="O414" s="25"/>
      <c r="P414" s="49"/>
      <c r="X414" s="49"/>
    </row>
    <row r="415">
      <c r="B415" s="48"/>
      <c r="C415" s="25"/>
      <c r="F415" s="49"/>
      <c r="G415" s="25"/>
      <c r="J415" s="25"/>
      <c r="M415" s="49"/>
      <c r="O415" s="25"/>
      <c r="P415" s="49"/>
      <c r="X415" s="49"/>
    </row>
    <row r="416">
      <c r="B416" s="48"/>
      <c r="C416" s="25"/>
      <c r="F416" s="49"/>
      <c r="G416" s="25"/>
      <c r="J416" s="25"/>
      <c r="M416" s="49"/>
      <c r="O416" s="25"/>
      <c r="P416" s="49"/>
      <c r="X416" s="49"/>
    </row>
    <row r="417">
      <c r="B417" s="48"/>
      <c r="C417" s="25"/>
      <c r="F417" s="49"/>
      <c r="G417" s="25"/>
      <c r="J417" s="25"/>
      <c r="M417" s="49"/>
      <c r="O417" s="25"/>
      <c r="P417" s="49"/>
      <c r="X417" s="49"/>
    </row>
    <row r="418">
      <c r="B418" s="48"/>
      <c r="C418" s="25"/>
      <c r="F418" s="49"/>
      <c r="G418" s="25"/>
      <c r="J418" s="25"/>
      <c r="M418" s="49"/>
      <c r="O418" s="25"/>
      <c r="P418" s="49"/>
      <c r="X418" s="49"/>
    </row>
    <row r="419">
      <c r="B419" s="48"/>
      <c r="C419" s="25"/>
      <c r="F419" s="49"/>
      <c r="G419" s="25"/>
      <c r="J419" s="25"/>
      <c r="M419" s="49"/>
      <c r="O419" s="25"/>
      <c r="P419" s="49"/>
      <c r="X419" s="49"/>
    </row>
    <row r="420">
      <c r="B420" s="48"/>
      <c r="C420" s="25"/>
      <c r="F420" s="49"/>
      <c r="G420" s="25"/>
      <c r="J420" s="25"/>
      <c r="M420" s="49"/>
      <c r="O420" s="25"/>
      <c r="P420" s="49"/>
      <c r="X420" s="49"/>
    </row>
    <row r="421">
      <c r="B421" s="48"/>
      <c r="C421" s="25"/>
      <c r="F421" s="49"/>
      <c r="G421" s="25"/>
      <c r="J421" s="25"/>
      <c r="M421" s="49"/>
      <c r="O421" s="25"/>
      <c r="P421" s="49"/>
      <c r="X421" s="49"/>
    </row>
    <row r="422">
      <c r="B422" s="48"/>
      <c r="C422" s="25"/>
      <c r="F422" s="49"/>
      <c r="G422" s="25"/>
      <c r="J422" s="25"/>
      <c r="M422" s="49"/>
      <c r="O422" s="25"/>
      <c r="P422" s="49"/>
      <c r="X422" s="49"/>
    </row>
    <row r="423">
      <c r="B423" s="48"/>
      <c r="C423" s="25"/>
      <c r="F423" s="49"/>
      <c r="G423" s="25"/>
      <c r="J423" s="25"/>
      <c r="M423" s="49"/>
      <c r="O423" s="25"/>
      <c r="P423" s="49"/>
      <c r="X423" s="49"/>
    </row>
    <row r="424">
      <c r="B424" s="48"/>
      <c r="C424" s="25"/>
      <c r="F424" s="49"/>
      <c r="G424" s="25"/>
      <c r="J424" s="25"/>
      <c r="M424" s="49"/>
      <c r="O424" s="25"/>
      <c r="P424" s="49"/>
      <c r="X424" s="49"/>
    </row>
    <row r="425">
      <c r="B425" s="48"/>
      <c r="C425" s="25"/>
      <c r="F425" s="49"/>
      <c r="G425" s="25"/>
      <c r="J425" s="25"/>
      <c r="M425" s="49"/>
      <c r="O425" s="25"/>
      <c r="P425" s="49"/>
      <c r="X425" s="49"/>
    </row>
    <row r="426">
      <c r="B426" s="48"/>
      <c r="C426" s="25"/>
      <c r="F426" s="49"/>
      <c r="G426" s="25"/>
      <c r="J426" s="25"/>
      <c r="M426" s="49"/>
      <c r="O426" s="25"/>
      <c r="P426" s="49"/>
      <c r="X426" s="49"/>
    </row>
    <row r="427">
      <c r="B427" s="48"/>
      <c r="C427" s="25"/>
      <c r="F427" s="49"/>
      <c r="G427" s="25"/>
      <c r="J427" s="25"/>
      <c r="M427" s="49"/>
      <c r="O427" s="25"/>
      <c r="P427" s="49"/>
      <c r="X427" s="49"/>
    </row>
    <row r="428">
      <c r="B428" s="48"/>
      <c r="C428" s="25"/>
      <c r="F428" s="49"/>
      <c r="G428" s="25"/>
      <c r="J428" s="25"/>
      <c r="M428" s="49"/>
      <c r="O428" s="25"/>
      <c r="P428" s="49"/>
      <c r="X428" s="49"/>
    </row>
    <row r="429">
      <c r="B429" s="48"/>
      <c r="C429" s="25"/>
      <c r="F429" s="49"/>
      <c r="G429" s="25"/>
      <c r="J429" s="25"/>
      <c r="M429" s="49"/>
      <c r="O429" s="25"/>
      <c r="P429" s="49"/>
      <c r="X429" s="49"/>
    </row>
    <row r="430">
      <c r="B430" s="48"/>
      <c r="C430" s="25"/>
      <c r="F430" s="49"/>
      <c r="G430" s="25"/>
      <c r="J430" s="25"/>
      <c r="M430" s="49"/>
      <c r="O430" s="25"/>
      <c r="P430" s="49"/>
      <c r="X430" s="49"/>
    </row>
    <row r="431">
      <c r="B431" s="48"/>
      <c r="C431" s="25"/>
      <c r="F431" s="49"/>
      <c r="G431" s="25"/>
      <c r="J431" s="25"/>
      <c r="M431" s="49"/>
      <c r="O431" s="25"/>
      <c r="P431" s="49"/>
      <c r="X431" s="49"/>
    </row>
    <row r="432">
      <c r="B432" s="48"/>
      <c r="C432" s="25"/>
      <c r="F432" s="49"/>
      <c r="G432" s="25"/>
      <c r="J432" s="25"/>
      <c r="M432" s="49"/>
      <c r="O432" s="25"/>
      <c r="P432" s="49"/>
      <c r="X432" s="49"/>
    </row>
    <row r="433">
      <c r="B433" s="48"/>
      <c r="C433" s="25"/>
      <c r="F433" s="49"/>
      <c r="G433" s="25"/>
      <c r="J433" s="25"/>
      <c r="M433" s="49"/>
      <c r="O433" s="25"/>
      <c r="P433" s="49"/>
      <c r="X433" s="49"/>
    </row>
    <row r="434">
      <c r="B434" s="48"/>
      <c r="C434" s="25"/>
      <c r="F434" s="49"/>
      <c r="G434" s="25"/>
      <c r="J434" s="25"/>
      <c r="M434" s="49"/>
      <c r="O434" s="25"/>
      <c r="P434" s="49"/>
      <c r="X434" s="49"/>
    </row>
    <row r="435">
      <c r="B435" s="48"/>
      <c r="C435" s="25"/>
      <c r="F435" s="49"/>
      <c r="G435" s="25"/>
      <c r="J435" s="25"/>
      <c r="M435" s="49"/>
      <c r="O435" s="25"/>
      <c r="P435" s="49"/>
      <c r="X435" s="49"/>
    </row>
    <row r="436">
      <c r="B436" s="48"/>
      <c r="C436" s="25"/>
      <c r="F436" s="49"/>
      <c r="G436" s="25"/>
      <c r="J436" s="25"/>
      <c r="M436" s="49"/>
      <c r="O436" s="25"/>
      <c r="P436" s="49"/>
      <c r="X436" s="49"/>
    </row>
    <row r="437">
      <c r="B437" s="48"/>
      <c r="C437" s="25"/>
      <c r="F437" s="49"/>
      <c r="G437" s="25"/>
      <c r="J437" s="25"/>
      <c r="M437" s="49"/>
      <c r="O437" s="25"/>
      <c r="P437" s="49"/>
      <c r="X437" s="49"/>
    </row>
    <row r="438">
      <c r="B438" s="48"/>
      <c r="C438" s="25"/>
      <c r="F438" s="49"/>
      <c r="G438" s="25"/>
      <c r="J438" s="25"/>
      <c r="M438" s="49"/>
      <c r="O438" s="25"/>
      <c r="P438" s="49"/>
      <c r="X438" s="49"/>
    </row>
    <row r="439">
      <c r="B439" s="48"/>
      <c r="C439" s="25"/>
      <c r="F439" s="49"/>
      <c r="G439" s="25"/>
      <c r="J439" s="25"/>
      <c r="M439" s="49"/>
      <c r="O439" s="25"/>
      <c r="P439" s="49"/>
      <c r="X439" s="49"/>
    </row>
    <row r="440">
      <c r="B440" s="48"/>
      <c r="C440" s="25"/>
      <c r="F440" s="49"/>
      <c r="G440" s="25"/>
      <c r="J440" s="25"/>
      <c r="M440" s="49"/>
      <c r="O440" s="25"/>
      <c r="P440" s="49"/>
      <c r="X440" s="49"/>
    </row>
    <row r="441">
      <c r="B441" s="48"/>
      <c r="C441" s="25"/>
      <c r="F441" s="49"/>
      <c r="G441" s="25"/>
      <c r="J441" s="25"/>
      <c r="M441" s="49"/>
      <c r="O441" s="25"/>
      <c r="P441" s="49"/>
      <c r="X441" s="49"/>
    </row>
    <row r="442">
      <c r="B442" s="48"/>
      <c r="C442" s="25"/>
      <c r="F442" s="49"/>
      <c r="G442" s="25"/>
      <c r="J442" s="25"/>
      <c r="M442" s="49"/>
      <c r="O442" s="25"/>
      <c r="P442" s="49"/>
      <c r="X442" s="49"/>
    </row>
    <row r="443">
      <c r="B443" s="48"/>
      <c r="C443" s="25"/>
      <c r="F443" s="49"/>
      <c r="G443" s="25"/>
      <c r="J443" s="25"/>
      <c r="M443" s="49"/>
      <c r="O443" s="25"/>
      <c r="P443" s="49"/>
      <c r="X443" s="49"/>
    </row>
    <row r="444">
      <c r="B444" s="48"/>
      <c r="C444" s="25"/>
      <c r="F444" s="49"/>
      <c r="G444" s="25"/>
      <c r="J444" s="25"/>
      <c r="M444" s="49"/>
      <c r="O444" s="25"/>
      <c r="P444" s="49"/>
      <c r="X444" s="49"/>
    </row>
    <row r="445">
      <c r="B445" s="48"/>
      <c r="C445" s="25"/>
      <c r="F445" s="49"/>
      <c r="G445" s="25"/>
      <c r="J445" s="25"/>
      <c r="M445" s="49"/>
      <c r="O445" s="25"/>
      <c r="P445" s="49"/>
      <c r="X445" s="49"/>
    </row>
    <row r="446">
      <c r="B446" s="48"/>
      <c r="C446" s="25"/>
      <c r="F446" s="49"/>
      <c r="G446" s="25"/>
      <c r="J446" s="25"/>
      <c r="M446" s="49"/>
      <c r="O446" s="25"/>
      <c r="P446" s="49"/>
      <c r="X446" s="49"/>
    </row>
    <row r="447">
      <c r="B447" s="48"/>
      <c r="C447" s="25"/>
      <c r="F447" s="49"/>
      <c r="G447" s="25"/>
      <c r="J447" s="25"/>
      <c r="M447" s="49"/>
      <c r="O447" s="25"/>
      <c r="P447" s="49"/>
      <c r="X447" s="49"/>
    </row>
    <row r="448">
      <c r="B448" s="48"/>
      <c r="C448" s="25"/>
      <c r="F448" s="49"/>
      <c r="G448" s="25"/>
      <c r="J448" s="25"/>
      <c r="M448" s="49"/>
      <c r="O448" s="25"/>
      <c r="P448" s="49"/>
      <c r="X448" s="49"/>
    </row>
    <row r="449">
      <c r="B449" s="48"/>
      <c r="C449" s="25"/>
      <c r="F449" s="49"/>
      <c r="G449" s="25"/>
      <c r="J449" s="25"/>
      <c r="M449" s="49"/>
      <c r="O449" s="25"/>
      <c r="P449" s="49"/>
      <c r="X449" s="49"/>
    </row>
    <row r="450">
      <c r="B450" s="48"/>
      <c r="C450" s="25"/>
      <c r="F450" s="49"/>
      <c r="G450" s="25"/>
      <c r="J450" s="25"/>
      <c r="M450" s="49"/>
      <c r="O450" s="25"/>
      <c r="P450" s="49"/>
      <c r="X450" s="49"/>
    </row>
    <row r="451">
      <c r="B451" s="48"/>
      <c r="C451" s="25"/>
      <c r="F451" s="49"/>
      <c r="G451" s="25"/>
      <c r="J451" s="25"/>
      <c r="M451" s="49"/>
      <c r="O451" s="25"/>
      <c r="P451" s="49"/>
      <c r="X451" s="49"/>
    </row>
    <row r="452">
      <c r="B452" s="48"/>
      <c r="C452" s="25"/>
      <c r="F452" s="49"/>
      <c r="G452" s="25"/>
      <c r="J452" s="25"/>
      <c r="M452" s="49"/>
      <c r="O452" s="25"/>
      <c r="P452" s="49"/>
      <c r="X452" s="49"/>
    </row>
    <row r="453">
      <c r="B453" s="48"/>
      <c r="C453" s="25"/>
      <c r="F453" s="49"/>
      <c r="G453" s="25"/>
      <c r="J453" s="25"/>
      <c r="M453" s="49"/>
      <c r="O453" s="25"/>
      <c r="P453" s="49"/>
      <c r="X453" s="49"/>
    </row>
    <row r="454">
      <c r="B454" s="48"/>
      <c r="C454" s="25"/>
      <c r="F454" s="49"/>
      <c r="G454" s="25"/>
      <c r="J454" s="25"/>
      <c r="M454" s="49"/>
      <c r="O454" s="25"/>
      <c r="P454" s="49"/>
      <c r="X454" s="49"/>
    </row>
    <row r="455">
      <c r="B455" s="48"/>
      <c r="C455" s="25"/>
      <c r="F455" s="49"/>
      <c r="G455" s="25"/>
      <c r="J455" s="25"/>
      <c r="M455" s="49"/>
      <c r="O455" s="25"/>
      <c r="P455" s="49"/>
      <c r="X455" s="49"/>
    </row>
    <row r="456">
      <c r="B456" s="48"/>
      <c r="C456" s="25"/>
      <c r="F456" s="49"/>
      <c r="G456" s="25"/>
      <c r="J456" s="25"/>
      <c r="M456" s="49"/>
      <c r="O456" s="25"/>
      <c r="P456" s="49"/>
      <c r="X456" s="49"/>
    </row>
    <row r="457">
      <c r="B457" s="48"/>
      <c r="C457" s="25"/>
      <c r="F457" s="49"/>
      <c r="G457" s="25"/>
      <c r="J457" s="25"/>
      <c r="M457" s="49"/>
      <c r="O457" s="25"/>
      <c r="P457" s="49"/>
      <c r="X457" s="49"/>
    </row>
    <row r="458">
      <c r="B458" s="48"/>
      <c r="C458" s="25"/>
      <c r="F458" s="49"/>
      <c r="G458" s="25"/>
      <c r="J458" s="25"/>
      <c r="M458" s="49"/>
      <c r="O458" s="25"/>
      <c r="P458" s="49"/>
      <c r="X458" s="49"/>
    </row>
    <row r="459">
      <c r="B459" s="48"/>
      <c r="C459" s="25"/>
      <c r="F459" s="49"/>
      <c r="G459" s="25"/>
      <c r="J459" s="25"/>
      <c r="M459" s="49"/>
      <c r="O459" s="25"/>
      <c r="P459" s="49"/>
      <c r="X459" s="49"/>
    </row>
    <row r="460">
      <c r="B460" s="48"/>
      <c r="C460" s="25"/>
      <c r="F460" s="49"/>
      <c r="G460" s="25"/>
      <c r="J460" s="25"/>
      <c r="M460" s="49"/>
      <c r="O460" s="25"/>
      <c r="P460" s="49"/>
      <c r="X460" s="49"/>
    </row>
    <row r="461">
      <c r="B461" s="48"/>
      <c r="C461" s="25"/>
      <c r="F461" s="49"/>
      <c r="G461" s="25"/>
      <c r="J461" s="25"/>
      <c r="M461" s="49"/>
      <c r="O461" s="25"/>
      <c r="P461" s="49"/>
      <c r="X461" s="49"/>
    </row>
    <row r="462">
      <c r="B462" s="48"/>
      <c r="C462" s="25"/>
      <c r="F462" s="49"/>
      <c r="G462" s="25"/>
      <c r="J462" s="25"/>
      <c r="M462" s="49"/>
      <c r="O462" s="25"/>
      <c r="P462" s="49"/>
      <c r="X462" s="49"/>
    </row>
    <row r="463">
      <c r="B463" s="48"/>
      <c r="C463" s="25"/>
      <c r="F463" s="49"/>
      <c r="G463" s="25"/>
      <c r="J463" s="25"/>
      <c r="M463" s="49"/>
      <c r="O463" s="25"/>
      <c r="P463" s="49"/>
      <c r="X463" s="49"/>
    </row>
    <row r="464">
      <c r="B464" s="48"/>
      <c r="C464" s="25"/>
      <c r="F464" s="49"/>
      <c r="G464" s="25"/>
      <c r="J464" s="25"/>
      <c r="M464" s="49"/>
      <c r="O464" s="25"/>
      <c r="P464" s="49"/>
      <c r="X464" s="49"/>
    </row>
    <row r="465">
      <c r="B465" s="48"/>
      <c r="C465" s="25"/>
      <c r="F465" s="49"/>
      <c r="G465" s="25"/>
      <c r="J465" s="25"/>
      <c r="M465" s="49"/>
      <c r="O465" s="25"/>
      <c r="P465" s="49"/>
      <c r="X465" s="49"/>
    </row>
    <row r="466">
      <c r="B466" s="48"/>
      <c r="C466" s="25"/>
      <c r="F466" s="49"/>
      <c r="G466" s="25"/>
      <c r="J466" s="25"/>
      <c r="M466" s="49"/>
      <c r="O466" s="25"/>
      <c r="P466" s="49"/>
      <c r="X466" s="49"/>
    </row>
    <row r="467">
      <c r="B467" s="48"/>
      <c r="C467" s="25"/>
      <c r="F467" s="49"/>
      <c r="G467" s="25"/>
      <c r="J467" s="25"/>
      <c r="M467" s="49"/>
      <c r="O467" s="25"/>
      <c r="P467" s="49"/>
      <c r="X467" s="49"/>
    </row>
    <row r="468">
      <c r="B468" s="48"/>
      <c r="C468" s="25"/>
      <c r="F468" s="49"/>
      <c r="G468" s="25"/>
      <c r="J468" s="25"/>
      <c r="M468" s="49"/>
      <c r="O468" s="25"/>
      <c r="P468" s="49"/>
      <c r="X468" s="49"/>
    </row>
    <row r="469">
      <c r="B469" s="48"/>
      <c r="C469" s="25"/>
      <c r="F469" s="49"/>
      <c r="G469" s="25"/>
      <c r="J469" s="25"/>
      <c r="M469" s="49"/>
      <c r="O469" s="25"/>
      <c r="P469" s="49"/>
      <c r="X469" s="49"/>
    </row>
    <row r="470">
      <c r="B470" s="48"/>
      <c r="C470" s="25"/>
      <c r="F470" s="49"/>
      <c r="G470" s="25"/>
      <c r="J470" s="25"/>
      <c r="M470" s="49"/>
      <c r="O470" s="25"/>
      <c r="P470" s="49"/>
      <c r="X470" s="49"/>
    </row>
    <row r="471">
      <c r="B471" s="48"/>
      <c r="C471" s="25"/>
      <c r="F471" s="49"/>
      <c r="G471" s="25"/>
      <c r="J471" s="25"/>
      <c r="M471" s="49"/>
      <c r="O471" s="25"/>
      <c r="P471" s="49"/>
      <c r="X471" s="49"/>
    </row>
    <row r="472">
      <c r="B472" s="48"/>
      <c r="C472" s="25"/>
      <c r="F472" s="49"/>
      <c r="G472" s="25"/>
      <c r="J472" s="25"/>
      <c r="M472" s="49"/>
      <c r="O472" s="25"/>
      <c r="P472" s="49"/>
      <c r="X472" s="49"/>
    </row>
    <row r="473">
      <c r="B473" s="48"/>
      <c r="C473" s="25"/>
      <c r="F473" s="49"/>
      <c r="G473" s="25"/>
      <c r="J473" s="25"/>
      <c r="M473" s="49"/>
      <c r="O473" s="25"/>
      <c r="P473" s="49"/>
      <c r="X473" s="49"/>
    </row>
    <row r="474">
      <c r="B474" s="48"/>
      <c r="C474" s="25"/>
      <c r="F474" s="49"/>
      <c r="G474" s="25"/>
      <c r="J474" s="25"/>
      <c r="M474" s="49"/>
      <c r="O474" s="25"/>
      <c r="P474" s="49"/>
      <c r="X474" s="49"/>
    </row>
    <row r="475">
      <c r="B475" s="48"/>
      <c r="C475" s="25"/>
      <c r="F475" s="49"/>
      <c r="G475" s="25"/>
      <c r="J475" s="25"/>
      <c r="M475" s="49"/>
      <c r="O475" s="25"/>
      <c r="P475" s="49"/>
      <c r="X475" s="49"/>
    </row>
    <row r="476">
      <c r="B476" s="48"/>
      <c r="C476" s="25"/>
      <c r="F476" s="49"/>
      <c r="G476" s="25"/>
      <c r="J476" s="25"/>
      <c r="M476" s="49"/>
      <c r="O476" s="25"/>
      <c r="P476" s="49"/>
      <c r="X476" s="49"/>
    </row>
    <row r="477">
      <c r="B477" s="48"/>
      <c r="C477" s="25"/>
      <c r="F477" s="49"/>
      <c r="G477" s="25"/>
      <c r="J477" s="25"/>
      <c r="M477" s="49"/>
      <c r="O477" s="25"/>
      <c r="P477" s="49"/>
      <c r="X477" s="49"/>
    </row>
    <row r="478">
      <c r="B478" s="48"/>
      <c r="C478" s="25"/>
      <c r="F478" s="49"/>
      <c r="G478" s="25"/>
      <c r="J478" s="25"/>
      <c r="M478" s="49"/>
      <c r="O478" s="25"/>
      <c r="P478" s="49"/>
      <c r="X478" s="49"/>
    </row>
    <row r="479">
      <c r="B479" s="48"/>
      <c r="C479" s="25"/>
      <c r="F479" s="49"/>
      <c r="G479" s="25"/>
      <c r="J479" s="25"/>
      <c r="M479" s="49"/>
      <c r="O479" s="25"/>
      <c r="P479" s="49"/>
      <c r="X479" s="49"/>
    </row>
    <row r="480">
      <c r="B480" s="48"/>
      <c r="C480" s="25"/>
      <c r="F480" s="49"/>
      <c r="G480" s="25"/>
      <c r="J480" s="25"/>
      <c r="M480" s="49"/>
      <c r="O480" s="25"/>
      <c r="P480" s="49"/>
      <c r="X480" s="49"/>
    </row>
    <row r="481">
      <c r="B481" s="48"/>
      <c r="C481" s="25"/>
      <c r="F481" s="49"/>
      <c r="G481" s="25"/>
      <c r="J481" s="25"/>
      <c r="M481" s="49"/>
      <c r="O481" s="25"/>
      <c r="P481" s="49"/>
      <c r="X481" s="49"/>
    </row>
    <row r="482">
      <c r="B482" s="48"/>
      <c r="C482" s="25"/>
      <c r="F482" s="49"/>
      <c r="G482" s="25"/>
      <c r="J482" s="25"/>
      <c r="M482" s="49"/>
      <c r="O482" s="25"/>
      <c r="P482" s="49"/>
      <c r="X482" s="49"/>
    </row>
    <row r="483">
      <c r="B483" s="48"/>
      <c r="C483" s="25"/>
      <c r="F483" s="49"/>
      <c r="G483" s="25"/>
      <c r="J483" s="25"/>
      <c r="M483" s="49"/>
      <c r="O483" s="25"/>
      <c r="P483" s="49"/>
      <c r="X483" s="49"/>
    </row>
    <row r="484">
      <c r="B484" s="48"/>
      <c r="C484" s="25"/>
      <c r="F484" s="49"/>
      <c r="G484" s="25"/>
      <c r="J484" s="25"/>
      <c r="M484" s="49"/>
      <c r="O484" s="25"/>
      <c r="P484" s="49"/>
      <c r="X484" s="49"/>
    </row>
    <row r="485">
      <c r="B485" s="48"/>
      <c r="C485" s="25"/>
      <c r="F485" s="49"/>
      <c r="G485" s="25"/>
      <c r="J485" s="25"/>
      <c r="M485" s="49"/>
      <c r="O485" s="25"/>
      <c r="P485" s="49"/>
      <c r="X485" s="49"/>
    </row>
    <row r="486">
      <c r="B486" s="48"/>
      <c r="C486" s="25"/>
      <c r="F486" s="49"/>
      <c r="G486" s="25"/>
      <c r="J486" s="25"/>
      <c r="M486" s="49"/>
      <c r="O486" s="25"/>
      <c r="P486" s="49"/>
      <c r="X486" s="49"/>
    </row>
    <row r="487">
      <c r="B487" s="48"/>
      <c r="C487" s="25"/>
      <c r="F487" s="49"/>
      <c r="G487" s="25"/>
      <c r="J487" s="25"/>
      <c r="M487" s="49"/>
      <c r="O487" s="25"/>
      <c r="P487" s="49"/>
      <c r="X487" s="49"/>
    </row>
    <row r="488">
      <c r="B488" s="48"/>
      <c r="C488" s="25"/>
      <c r="F488" s="49"/>
      <c r="G488" s="25"/>
      <c r="J488" s="25"/>
      <c r="M488" s="49"/>
      <c r="O488" s="25"/>
      <c r="P488" s="49"/>
      <c r="X488" s="49"/>
    </row>
    <row r="489">
      <c r="B489" s="48"/>
      <c r="C489" s="25"/>
      <c r="F489" s="49"/>
      <c r="G489" s="25"/>
      <c r="J489" s="25"/>
      <c r="M489" s="49"/>
      <c r="O489" s="25"/>
      <c r="P489" s="49"/>
      <c r="X489" s="49"/>
    </row>
    <row r="490">
      <c r="B490" s="48"/>
      <c r="C490" s="25"/>
      <c r="F490" s="49"/>
      <c r="G490" s="25"/>
      <c r="J490" s="25"/>
      <c r="M490" s="49"/>
      <c r="O490" s="25"/>
      <c r="P490" s="49"/>
      <c r="X490" s="49"/>
    </row>
    <row r="491">
      <c r="B491" s="48"/>
      <c r="C491" s="25"/>
      <c r="F491" s="49"/>
      <c r="G491" s="25"/>
      <c r="J491" s="25"/>
      <c r="M491" s="49"/>
      <c r="O491" s="25"/>
      <c r="P491" s="49"/>
      <c r="X491" s="49"/>
    </row>
    <row r="492">
      <c r="B492" s="48"/>
      <c r="C492" s="25"/>
      <c r="F492" s="49"/>
      <c r="G492" s="25"/>
      <c r="J492" s="25"/>
      <c r="M492" s="49"/>
      <c r="O492" s="25"/>
      <c r="P492" s="49"/>
      <c r="X492" s="49"/>
    </row>
    <row r="493">
      <c r="B493" s="48"/>
      <c r="C493" s="25"/>
      <c r="F493" s="49"/>
      <c r="G493" s="25"/>
      <c r="J493" s="25"/>
      <c r="M493" s="49"/>
      <c r="O493" s="25"/>
      <c r="P493" s="49"/>
      <c r="X493" s="49"/>
    </row>
    <row r="494">
      <c r="B494" s="48"/>
      <c r="C494" s="25"/>
      <c r="F494" s="49"/>
      <c r="G494" s="25"/>
      <c r="J494" s="25"/>
      <c r="M494" s="49"/>
      <c r="O494" s="25"/>
      <c r="P494" s="49"/>
      <c r="X494" s="49"/>
    </row>
    <row r="495">
      <c r="B495" s="48"/>
      <c r="C495" s="25"/>
      <c r="F495" s="49"/>
      <c r="G495" s="25"/>
      <c r="J495" s="25"/>
      <c r="M495" s="49"/>
      <c r="O495" s="25"/>
      <c r="P495" s="49"/>
      <c r="X495" s="49"/>
    </row>
    <row r="496">
      <c r="B496" s="48"/>
      <c r="C496" s="25"/>
      <c r="F496" s="49"/>
      <c r="G496" s="25"/>
      <c r="J496" s="25"/>
      <c r="M496" s="49"/>
      <c r="O496" s="25"/>
      <c r="P496" s="49"/>
      <c r="X496" s="49"/>
    </row>
    <row r="497">
      <c r="B497" s="48"/>
      <c r="C497" s="25"/>
      <c r="F497" s="49"/>
      <c r="G497" s="25"/>
      <c r="J497" s="25"/>
      <c r="M497" s="49"/>
      <c r="O497" s="25"/>
      <c r="P497" s="49"/>
      <c r="X497" s="49"/>
    </row>
    <row r="498">
      <c r="B498" s="48"/>
      <c r="C498" s="25"/>
      <c r="F498" s="49"/>
      <c r="G498" s="25"/>
      <c r="J498" s="25"/>
      <c r="M498" s="49"/>
      <c r="O498" s="25"/>
      <c r="P498" s="49"/>
      <c r="X498" s="49"/>
    </row>
    <row r="499">
      <c r="B499" s="48"/>
      <c r="C499" s="25"/>
      <c r="F499" s="49"/>
      <c r="G499" s="25"/>
      <c r="J499" s="25"/>
      <c r="M499" s="49"/>
      <c r="O499" s="25"/>
      <c r="P499" s="49"/>
      <c r="X499" s="49"/>
    </row>
    <row r="500">
      <c r="B500" s="48"/>
      <c r="C500" s="25"/>
      <c r="F500" s="49"/>
      <c r="G500" s="25"/>
      <c r="J500" s="25"/>
      <c r="M500" s="49"/>
      <c r="O500" s="25"/>
      <c r="P500" s="49"/>
      <c r="X500" s="49"/>
    </row>
    <row r="501">
      <c r="B501" s="48"/>
      <c r="C501" s="25"/>
      <c r="F501" s="49"/>
      <c r="G501" s="25"/>
      <c r="J501" s="25"/>
      <c r="M501" s="49"/>
      <c r="O501" s="25"/>
      <c r="P501" s="49"/>
      <c r="X501" s="49"/>
    </row>
    <row r="502">
      <c r="B502" s="48"/>
      <c r="C502" s="25"/>
      <c r="F502" s="49"/>
      <c r="G502" s="25"/>
      <c r="J502" s="25"/>
      <c r="M502" s="49"/>
      <c r="O502" s="25"/>
      <c r="P502" s="49"/>
      <c r="X502" s="49"/>
    </row>
    <row r="503">
      <c r="B503" s="48"/>
      <c r="C503" s="25"/>
      <c r="F503" s="49"/>
      <c r="G503" s="25"/>
      <c r="J503" s="25"/>
      <c r="M503" s="49"/>
      <c r="O503" s="25"/>
      <c r="P503" s="49"/>
      <c r="X503" s="49"/>
    </row>
    <row r="504">
      <c r="B504" s="48"/>
      <c r="C504" s="25"/>
      <c r="F504" s="49"/>
      <c r="G504" s="25"/>
      <c r="J504" s="25"/>
      <c r="M504" s="49"/>
      <c r="O504" s="25"/>
      <c r="P504" s="49"/>
      <c r="X504" s="49"/>
    </row>
    <row r="505">
      <c r="B505" s="48"/>
      <c r="C505" s="25"/>
      <c r="F505" s="49"/>
      <c r="G505" s="25"/>
      <c r="J505" s="25"/>
      <c r="M505" s="49"/>
      <c r="O505" s="25"/>
      <c r="P505" s="49"/>
      <c r="X505" s="49"/>
    </row>
    <row r="506">
      <c r="B506" s="48"/>
      <c r="C506" s="25"/>
      <c r="F506" s="49"/>
      <c r="G506" s="25"/>
      <c r="J506" s="25"/>
      <c r="M506" s="49"/>
      <c r="O506" s="25"/>
      <c r="P506" s="49"/>
      <c r="X506" s="49"/>
    </row>
    <row r="507">
      <c r="B507" s="48"/>
      <c r="C507" s="25"/>
      <c r="F507" s="49"/>
      <c r="G507" s="25"/>
      <c r="J507" s="25"/>
      <c r="M507" s="49"/>
      <c r="O507" s="25"/>
      <c r="P507" s="49"/>
      <c r="X507" s="49"/>
    </row>
    <row r="508">
      <c r="B508" s="48"/>
      <c r="C508" s="25"/>
      <c r="F508" s="49"/>
      <c r="G508" s="25"/>
      <c r="J508" s="25"/>
      <c r="M508" s="49"/>
      <c r="O508" s="25"/>
      <c r="P508" s="49"/>
      <c r="X508" s="49"/>
    </row>
    <row r="509">
      <c r="B509" s="48"/>
      <c r="C509" s="25"/>
      <c r="F509" s="49"/>
      <c r="G509" s="25"/>
      <c r="J509" s="25"/>
      <c r="M509" s="49"/>
      <c r="O509" s="25"/>
      <c r="P509" s="49"/>
      <c r="X509" s="49"/>
    </row>
    <row r="510">
      <c r="B510" s="48"/>
      <c r="C510" s="25"/>
      <c r="F510" s="49"/>
      <c r="G510" s="25"/>
      <c r="J510" s="25"/>
      <c r="M510" s="49"/>
      <c r="O510" s="25"/>
      <c r="P510" s="49"/>
      <c r="X510" s="49"/>
    </row>
    <row r="511">
      <c r="B511" s="48"/>
      <c r="C511" s="25"/>
      <c r="F511" s="49"/>
      <c r="G511" s="25"/>
      <c r="J511" s="25"/>
      <c r="M511" s="49"/>
      <c r="O511" s="25"/>
      <c r="P511" s="49"/>
      <c r="X511" s="49"/>
    </row>
    <row r="512">
      <c r="B512" s="48"/>
      <c r="C512" s="25"/>
      <c r="F512" s="49"/>
      <c r="G512" s="25"/>
      <c r="J512" s="25"/>
      <c r="M512" s="49"/>
      <c r="O512" s="25"/>
      <c r="P512" s="49"/>
      <c r="X512" s="49"/>
    </row>
    <row r="513">
      <c r="B513" s="48"/>
      <c r="C513" s="25"/>
      <c r="F513" s="49"/>
      <c r="G513" s="25"/>
      <c r="J513" s="25"/>
      <c r="M513" s="49"/>
      <c r="O513" s="25"/>
      <c r="P513" s="49"/>
      <c r="X513" s="49"/>
    </row>
    <row r="514">
      <c r="B514" s="48"/>
      <c r="C514" s="25"/>
      <c r="F514" s="49"/>
      <c r="G514" s="25"/>
      <c r="J514" s="25"/>
      <c r="M514" s="49"/>
      <c r="O514" s="25"/>
      <c r="P514" s="49"/>
      <c r="X514" s="49"/>
    </row>
    <row r="515">
      <c r="B515" s="48"/>
      <c r="C515" s="25"/>
      <c r="F515" s="49"/>
      <c r="G515" s="25"/>
      <c r="J515" s="25"/>
      <c r="M515" s="49"/>
      <c r="O515" s="25"/>
      <c r="P515" s="49"/>
      <c r="X515" s="49"/>
    </row>
    <row r="516">
      <c r="B516" s="48"/>
      <c r="C516" s="25"/>
      <c r="F516" s="49"/>
      <c r="G516" s="25"/>
      <c r="J516" s="25"/>
      <c r="M516" s="49"/>
      <c r="O516" s="25"/>
      <c r="P516" s="49"/>
      <c r="X516" s="49"/>
    </row>
    <row r="517">
      <c r="B517" s="48"/>
      <c r="C517" s="25"/>
      <c r="F517" s="49"/>
      <c r="G517" s="25"/>
      <c r="J517" s="25"/>
      <c r="M517" s="49"/>
      <c r="O517" s="25"/>
      <c r="P517" s="49"/>
      <c r="X517" s="49"/>
    </row>
    <row r="518">
      <c r="B518" s="48"/>
      <c r="C518" s="25"/>
      <c r="F518" s="49"/>
      <c r="G518" s="25"/>
      <c r="J518" s="25"/>
      <c r="M518" s="49"/>
      <c r="O518" s="25"/>
      <c r="P518" s="49"/>
      <c r="X518" s="49"/>
    </row>
    <row r="519">
      <c r="B519" s="48"/>
      <c r="C519" s="25"/>
      <c r="F519" s="49"/>
      <c r="G519" s="25"/>
      <c r="J519" s="25"/>
      <c r="M519" s="49"/>
      <c r="O519" s="25"/>
      <c r="P519" s="49"/>
      <c r="X519" s="49"/>
    </row>
    <row r="520">
      <c r="B520" s="48"/>
      <c r="C520" s="25"/>
      <c r="F520" s="49"/>
      <c r="G520" s="25"/>
      <c r="J520" s="25"/>
      <c r="M520" s="49"/>
      <c r="O520" s="25"/>
      <c r="P520" s="49"/>
      <c r="X520" s="49"/>
    </row>
    <row r="521">
      <c r="B521" s="48"/>
      <c r="C521" s="25"/>
      <c r="F521" s="49"/>
      <c r="G521" s="25"/>
      <c r="J521" s="25"/>
      <c r="M521" s="49"/>
      <c r="O521" s="25"/>
      <c r="P521" s="49"/>
      <c r="X521" s="49"/>
    </row>
    <row r="522">
      <c r="B522" s="48"/>
      <c r="C522" s="25"/>
      <c r="F522" s="49"/>
      <c r="G522" s="25"/>
      <c r="J522" s="25"/>
      <c r="M522" s="49"/>
      <c r="O522" s="25"/>
      <c r="P522" s="49"/>
      <c r="X522" s="49"/>
    </row>
    <row r="523">
      <c r="B523" s="48"/>
      <c r="C523" s="25"/>
      <c r="F523" s="49"/>
      <c r="G523" s="25"/>
      <c r="J523" s="25"/>
      <c r="M523" s="49"/>
      <c r="O523" s="25"/>
      <c r="P523" s="49"/>
      <c r="X523" s="49"/>
    </row>
    <row r="524">
      <c r="B524" s="48"/>
      <c r="C524" s="25"/>
      <c r="F524" s="49"/>
      <c r="G524" s="25"/>
      <c r="J524" s="25"/>
      <c r="M524" s="49"/>
      <c r="O524" s="25"/>
      <c r="P524" s="49"/>
      <c r="X524" s="49"/>
    </row>
    <row r="525">
      <c r="B525" s="48"/>
      <c r="C525" s="25"/>
      <c r="F525" s="49"/>
      <c r="G525" s="25"/>
      <c r="J525" s="25"/>
      <c r="M525" s="49"/>
      <c r="O525" s="25"/>
      <c r="P525" s="49"/>
      <c r="X525" s="49"/>
    </row>
    <row r="526">
      <c r="B526" s="48"/>
      <c r="C526" s="25"/>
      <c r="F526" s="49"/>
      <c r="G526" s="25"/>
      <c r="J526" s="25"/>
      <c r="M526" s="49"/>
      <c r="O526" s="25"/>
      <c r="P526" s="49"/>
      <c r="X526" s="49"/>
    </row>
    <row r="527">
      <c r="B527" s="48"/>
      <c r="C527" s="25"/>
      <c r="F527" s="49"/>
      <c r="G527" s="25"/>
      <c r="J527" s="25"/>
      <c r="M527" s="49"/>
      <c r="O527" s="25"/>
      <c r="P527" s="49"/>
      <c r="X527" s="49"/>
    </row>
    <row r="528">
      <c r="B528" s="48"/>
      <c r="C528" s="25"/>
      <c r="F528" s="49"/>
      <c r="G528" s="25"/>
      <c r="J528" s="25"/>
      <c r="M528" s="49"/>
      <c r="O528" s="25"/>
      <c r="P528" s="49"/>
      <c r="X528" s="49"/>
    </row>
    <row r="529">
      <c r="B529" s="48"/>
      <c r="C529" s="25"/>
      <c r="F529" s="49"/>
      <c r="G529" s="25"/>
      <c r="J529" s="25"/>
      <c r="M529" s="49"/>
      <c r="O529" s="25"/>
      <c r="P529" s="49"/>
      <c r="X529" s="49"/>
    </row>
    <row r="530">
      <c r="B530" s="48"/>
      <c r="C530" s="25"/>
      <c r="F530" s="49"/>
      <c r="G530" s="25"/>
      <c r="J530" s="25"/>
      <c r="M530" s="49"/>
      <c r="O530" s="25"/>
      <c r="P530" s="49"/>
      <c r="X530" s="49"/>
    </row>
    <row r="531">
      <c r="B531" s="48"/>
      <c r="C531" s="25"/>
      <c r="F531" s="49"/>
      <c r="G531" s="25"/>
      <c r="J531" s="25"/>
      <c r="M531" s="49"/>
      <c r="O531" s="25"/>
      <c r="P531" s="49"/>
      <c r="X531" s="49"/>
    </row>
    <row r="532">
      <c r="B532" s="48"/>
      <c r="C532" s="25"/>
      <c r="F532" s="49"/>
      <c r="G532" s="25"/>
      <c r="J532" s="25"/>
      <c r="M532" s="49"/>
      <c r="O532" s="25"/>
      <c r="P532" s="49"/>
      <c r="X532" s="49"/>
    </row>
    <row r="533">
      <c r="B533" s="48"/>
      <c r="C533" s="25"/>
      <c r="F533" s="49"/>
      <c r="G533" s="25"/>
      <c r="J533" s="25"/>
      <c r="M533" s="49"/>
      <c r="O533" s="25"/>
      <c r="P533" s="49"/>
      <c r="X533" s="49"/>
    </row>
    <row r="534">
      <c r="B534" s="48"/>
      <c r="C534" s="25"/>
      <c r="F534" s="49"/>
      <c r="G534" s="25"/>
      <c r="J534" s="25"/>
      <c r="M534" s="49"/>
      <c r="O534" s="25"/>
      <c r="P534" s="49"/>
      <c r="X534" s="49"/>
    </row>
    <row r="535">
      <c r="B535" s="48"/>
      <c r="C535" s="25"/>
      <c r="F535" s="49"/>
      <c r="G535" s="25"/>
      <c r="J535" s="25"/>
      <c r="M535" s="49"/>
      <c r="O535" s="25"/>
      <c r="P535" s="49"/>
      <c r="X535" s="49"/>
    </row>
    <row r="536">
      <c r="B536" s="48"/>
      <c r="C536" s="25"/>
      <c r="F536" s="49"/>
      <c r="G536" s="25"/>
      <c r="J536" s="25"/>
      <c r="M536" s="49"/>
      <c r="O536" s="25"/>
      <c r="P536" s="49"/>
      <c r="X536" s="49"/>
    </row>
    <row r="537">
      <c r="B537" s="48"/>
      <c r="C537" s="25"/>
      <c r="F537" s="49"/>
      <c r="G537" s="25"/>
      <c r="J537" s="25"/>
      <c r="M537" s="49"/>
      <c r="O537" s="25"/>
      <c r="P537" s="49"/>
      <c r="X537" s="49"/>
    </row>
    <row r="538">
      <c r="B538" s="48"/>
      <c r="C538" s="25"/>
      <c r="F538" s="49"/>
      <c r="G538" s="25"/>
      <c r="J538" s="25"/>
      <c r="M538" s="49"/>
      <c r="O538" s="25"/>
      <c r="P538" s="49"/>
      <c r="X538" s="49"/>
    </row>
    <row r="539">
      <c r="B539" s="48"/>
      <c r="C539" s="25"/>
      <c r="F539" s="49"/>
      <c r="G539" s="25"/>
      <c r="J539" s="25"/>
      <c r="M539" s="49"/>
      <c r="O539" s="25"/>
      <c r="P539" s="49"/>
      <c r="X539" s="49"/>
    </row>
    <row r="540">
      <c r="B540" s="48"/>
      <c r="C540" s="25"/>
      <c r="F540" s="49"/>
      <c r="G540" s="25"/>
      <c r="J540" s="25"/>
      <c r="M540" s="49"/>
      <c r="O540" s="25"/>
      <c r="P540" s="49"/>
      <c r="X540" s="49"/>
    </row>
    <row r="541">
      <c r="B541" s="48"/>
      <c r="C541" s="25"/>
      <c r="F541" s="49"/>
      <c r="G541" s="25"/>
      <c r="J541" s="25"/>
      <c r="M541" s="49"/>
      <c r="O541" s="25"/>
      <c r="P541" s="49"/>
      <c r="X541" s="49"/>
    </row>
    <row r="542">
      <c r="B542" s="48"/>
      <c r="C542" s="25"/>
      <c r="F542" s="49"/>
      <c r="G542" s="25"/>
      <c r="J542" s="25"/>
      <c r="M542" s="49"/>
      <c r="O542" s="25"/>
      <c r="P542" s="49"/>
      <c r="X542" s="49"/>
    </row>
    <row r="543">
      <c r="B543" s="48"/>
      <c r="C543" s="25"/>
      <c r="F543" s="49"/>
      <c r="G543" s="25"/>
      <c r="J543" s="25"/>
      <c r="M543" s="49"/>
      <c r="O543" s="25"/>
      <c r="P543" s="49"/>
      <c r="X543" s="49"/>
    </row>
    <row r="544">
      <c r="B544" s="48"/>
      <c r="C544" s="25"/>
      <c r="F544" s="49"/>
      <c r="G544" s="25"/>
      <c r="J544" s="25"/>
      <c r="M544" s="49"/>
      <c r="O544" s="25"/>
      <c r="P544" s="49"/>
      <c r="X544" s="49"/>
    </row>
    <row r="545">
      <c r="B545" s="48"/>
      <c r="C545" s="25"/>
      <c r="F545" s="49"/>
      <c r="G545" s="25"/>
      <c r="J545" s="25"/>
      <c r="M545" s="49"/>
      <c r="O545" s="25"/>
      <c r="P545" s="49"/>
      <c r="X545" s="49"/>
    </row>
    <row r="546">
      <c r="B546" s="48"/>
      <c r="C546" s="25"/>
      <c r="F546" s="49"/>
      <c r="G546" s="25"/>
      <c r="J546" s="25"/>
      <c r="M546" s="49"/>
      <c r="O546" s="25"/>
      <c r="P546" s="49"/>
      <c r="X546" s="49"/>
    </row>
    <row r="547">
      <c r="B547" s="48"/>
      <c r="C547" s="25"/>
      <c r="F547" s="49"/>
      <c r="G547" s="25"/>
      <c r="J547" s="25"/>
      <c r="M547" s="49"/>
      <c r="O547" s="25"/>
      <c r="P547" s="49"/>
      <c r="X547" s="49"/>
    </row>
    <row r="548">
      <c r="B548" s="48"/>
      <c r="C548" s="25"/>
      <c r="F548" s="49"/>
      <c r="G548" s="25"/>
      <c r="J548" s="25"/>
      <c r="M548" s="49"/>
      <c r="O548" s="25"/>
      <c r="P548" s="49"/>
      <c r="X548" s="49"/>
    </row>
    <row r="549">
      <c r="B549" s="48"/>
      <c r="C549" s="25"/>
      <c r="F549" s="49"/>
      <c r="G549" s="25"/>
      <c r="J549" s="25"/>
      <c r="M549" s="49"/>
      <c r="O549" s="25"/>
      <c r="P549" s="49"/>
      <c r="X549" s="49"/>
    </row>
    <row r="550">
      <c r="B550" s="48"/>
      <c r="C550" s="25"/>
      <c r="F550" s="49"/>
      <c r="G550" s="25"/>
      <c r="J550" s="25"/>
      <c r="M550" s="49"/>
      <c r="O550" s="25"/>
      <c r="P550" s="49"/>
      <c r="X550" s="49"/>
    </row>
    <row r="551">
      <c r="B551" s="48"/>
      <c r="C551" s="25"/>
      <c r="F551" s="49"/>
      <c r="G551" s="25"/>
      <c r="J551" s="25"/>
      <c r="M551" s="49"/>
      <c r="O551" s="25"/>
      <c r="P551" s="49"/>
      <c r="X551" s="49"/>
    </row>
    <row r="552">
      <c r="B552" s="48"/>
      <c r="C552" s="25"/>
      <c r="F552" s="49"/>
      <c r="G552" s="25"/>
      <c r="J552" s="25"/>
      <c r="M552" s="49"/>
      <c r="O552" s="25"/>
      <c r="P552" s="49"/>
      <c r="X552" s="49"/>
    </row>
    <row r="553">
      <c r="B553" s="48"/>
      <c r="C553" s="25"/>
      <c r="F553" s="49"/>
      <c r="G553" s="25"/>
      <c r="J553" s="25"/>
      <c r="M553" s="49"/>
      <c r="O553" s="25"/>
      <c r="P553" s="49"/>
      <c r="X553" s="49"/>
    </row>
    <row r="554">
      <c r="B554" s="48"/>
      <c r="C554" s="25"/>
      <c r="F554" s="49"/>
      <c r="G554" s="25"/>
      <c r="J554" s="25"/>
      <c r="M554" s="49"/>
      <c r="O554" s="25"/>
      <c r="P554" s="49"/>
      <c r="X554" s="49"/>
    </row>
    <row r="555">
      <c r="B555" s="48"/>
      <c r="C555" s="25"/>
      <c r="F555" s="49"/>
      <c r="G555" s="25"/>
      <c r="J555" s="25"/>
      <c r="M555" s="49"/>
      <c r="O555" s="25"/>
      <c r="P555" s="49"/>
      <c r="X555" s="49"/>
    </row>
    <row r="556">
      <c r="B556" s="48"/>
      <c r="C556" s="25"/>
      <c r="F556" s="49"/>
      <c r="G556" s="25"/>
      <c r="J556" s="25"/>
      <c r="M556" s="49"/>
      <c r="O556" s="25"/>
      <c r="P556" s="49"/>
      <c r="X556" s="49"/>
    </row>
    <row r="557">
      <c r="B557" s="48"/>
      <c r="C557" s="25"/>
      <c r="F557" s="49"/>
      <c r="G557" s="25"/>
      <c r="J557" s="25"/>
      <c r="M557" s="49"/>
      <c r="O557" s="25"/>
      <c r="P557" s="49"/>
      <c r="X557" s="49"/>
    </row>
    <row r="558">
      <c r="B558" s="48"/>
      <c r="C558" s="25"/>
      <c r="F558" s="49"/>
      <c r="G558" s="25"/>
      <c r="J558" s="25"/>
      <c r="M558" s="49"/>
      <c r="O558" s="25"/>
      <c r="P558" s="49"/>
      <c r="X558" s="49"/>
    </row>
    <row r="559">
      <c r="B559" s="48"/>
      <c r="C559" s="25"/>
      <c r="F559" s="49"/>
      <c r="G559" s="25"/>
      <c r="J559" s="25"/>
      <c r="M559" s="49"/>
      <c r="O559" s="25"/>
      <c r="P559" s="49"/>
      <c r="X559" s="49"/>
    </row>
    <row r="560">
      <c r="B560" s="48"/>
      <c r="C560" s="25"/>
      <c r="F560" s="49"/>
      <c r="G560" s="25"/>
      <c r="J560" s="25"/>
      <c r="M560" s="49"/>
      <c r="O560" s="25"/>
      <c r="P560" s="49"/>
      <c r="X560" s="49"/>
    </row>
    <row r="561">
      <c r="B561" s="48"/>
      <c r="C561" s="25"/>
      <c r="F561" s="49"/>
      <c r="G561" s="25"/>
      <c r="J561" s="25"/>
      <c r="M561" s="49"/>
      <c r="O561" s="25"/>
      <c r="P561" s="49"/>
      <c r="X561" s="49"/>
    </row>
    <row r="562">
      <c r="B562" s="48"/>
      <c r="C562" s="25"/>
      <c r="F562" s="49"/>
      <c r="G562" s="25"/>
      <c r="J562" s="25"/>
      <c r="M562" s="49"/>
      <c r="O562" s="25"/>
      <c r="P562" s="49"/>
      <c r="X562" s="49"/>
    </row>
    <row r="563">
      <c r="B563" s="48"/>
      <c r="C563" s="25"/>
      <c r="F563" s="49"/>
      <c r="G563" s="25"/>
      <c r="J563" s="25"/>
      <c r="M563" s="49"/>
      <c r="O563" s="25"/>
      <c r="P563" s="49"/>
      <c r="X563" s="49"/>
    </row>
    <row r="564">
      <c r="B564" s="48"/>
      <c r="C564" s="25"/>
      <c r="F564" s="49"/>
      <c r="G564" s="25"/>
      <c r="J564" s="25"/>
      <c r="M564" s="49"/>
      <c r="O564" s="25"/>
      <c r="P564" s="49"/>
      <c r="X564" s="49"/>
    </row>
    <row r="565">
      <c r="B565" s="48"/>
      <c r="C565" s="25"/>
      <c r="F565" s="49"/>
      <c r="G565" s="25"/>
      <c r="J565" s="25"/>
      <c r="M565" s="49"/>
      <c r="O565" s="25"/>
      <c r="P565" s="49"/>
      <c r="X565" s="49"/>
    </row>
    <row r="566">
      <c r="B566" s="48"/>
      <c r="C566" s="25"/>
      <c r="F566" s="49"/>
      <c r="G566" s="25"/>
      <c r="J566" s="25"/>
      <c r="M566" s="49"/>
      <c r="O566" s="25"/>
      <c r="P566" s="49"/>
      <c r="X566" s="49"/>
    </row>
    <row r="567">
      <c r="B567" s="48"/>
      <c r="C567" s="25"/>
      <c r="F567" s="49"/>
      <c r="G567" s="25"/>
      <c r="J567" s="25"/>
      <c r="M567" s="49"/>
      <c r="O567" s="25"/>
      <c r="P567" s="49"/>
      <c r="X567" s="49"/>
    </row>
    <row r="568">
      <c r="B568" s="48"/>
      <c r="C568" s="25"/>
      <c r="F568" s="49"/>
      <c r="G568" s="25"/>
      <c r="J568" s="25"/>
      <c r="M568" s="49"/>
      <c r="O568" s="25"/>
      <c r="P568" s="49"/>
      <c r="X568" s="49"/>
    </row>
    <row r="569">
      <c r="B569" s="48"/>
      <c r="C569" s="25"/>
      <c r="F569" s="49"/>
      <c r="G569" s="25"/>
      <c r="J569" s="25"/>
      <c r="M569" s="49"/>
      <c r="O569" s="25"/>
      <c r="P569" s="49"/>
      <c r="X569" s="49"/>
    </row>
    <row r="570">
      <c r="B570" s="48"/>
      <c r="C570" s="25"/>
      <c r="F570" s="49"/>
      <c r="G570" s="25"/>
      <c r="J570" s="25"/>
      <c r="M570" s="49"/>
      <c r="O570" s="25"/>
      <c r="P570" s="49"/>
      <c r="X570" s="49"/>
    </row>
    <row r="571">
      <c r="B571" s="48"/>
      <c r="C571" s="25"/>
      <c r="F571" s="49"/>
      <c r="G571" s="25"/>
      <c r="J571" s="25"/>
      <c r="M571" s="49"/>
      <c r="O571" s="25"/>
      <c r="P571" s="49"/>
      <c r="X571" s="49"/>
    </row>
    <row r="572">
      <c r="B572" s="48"/>
      <c r="C572" s="25"/>
      <c r="F572" s="49"/>
      <c r="G572" s="25"/>
      <c r="J572" s="25"/>
      <c r="M572" s="49"/>
      <c r="O572" s="25"/>
      <c r="P572" s="49"/>
      <c r="X572" s="49"/>
    </row>
    <row r="573">
      <c r="B573" s="48"/>
      <c r="C573" s="25"/>
      <c r="F573" s="49"/>
      <c r="G573" s="25"/>
      <c r="J573" s="25"/>
      <c r="M573" s="49"/>
      <c r="O573" s="25"/>
      <c r="P573" s="49"/>
      <c r="X573" s="49"/>
    </row>
    <row r="574">
      <c r="B574" s="48"/>
      <c r="C574" s="25"/>
      <c r="F574" s="49"/>
      <c r="G574" s="25"/>
      <c r="J574" s="25"/>
      <c r="M574" s="49"/>
      <c r="O574" s="25"/>
      <c r="P574" s="49"/>
      <c r="X574" s="49"/>
    </row>
    <row r="575">
      <c r="B575" s="48"/>
      <c r="C575" s="25"/>
      <c r="F575" s="49"/>
      <c r="G575" s="25"/>
      <c r="J575" s="25"/>
      <c r="M575" s="49"/>
      <c r="O575" s="25"/>
      <c r="P575" s="49"/>
      <c r="X575" s="49"/>
    </row>
    <row r="576">
      <c r="B576" s="48"/>
      <c r="C576" s="25"/>
      <c r="F576" s="49"/>
      <c r="G576" s="25"/>
      <c r="J576" s="25"/>
      <c r="M576" s="49"/>
      <c r="O576" s="25"/>
      <c r="P576" s="49"/>
      <c r="X576" s="49"/>
    </row>
    <row r="577">
      <c r="B577" s="48"/>
      <c r="C577" s="25"/>
      <c r="F577" s="49"/>
      <c r="G577" s="25"/>
      <c r="J577" s="25"/>
      <c r="M577" s="49"/>
      <c r="O577" s="25"/>
      <c r="P577" s="49"/>
      <c r="X577" s="49"/>
    </row>
    <row r="578">
      <c r="B578" s="48"/>
      <c r="C578" s="25"/>
      <c r="F578" s="49"/>
      <c r="G578" s="25"/>
      <c r="J578" s="25"/>
      <c r="M578" s="49"/>
      <c r="O578" s="25"/>
      <c r="P578" s="49"/>
      <c r="X578" s="49"/>
    </row>
    <row r="579">
      <c r="B579" s="48"/>
      <c r="C579" s="25"/>
      <c r="F579" s="49"/>
      <c r="G579" s="25"/>
      <c r="J579" s="25"/>
      <c r="M579" s="49"/>
      <c r="O579" s="25"/>
      <c r="P579" s="49"/>
      <c r="X579" s="49"/>
    </row>
    <row r="580">
      <c r="B580" s="48"/>
      <c r="C580" s="25"/>
      <c r="F580" s="49"/>
      <c r="G580" s="25"/>
      <c r="J580" s="25"/>
      <c r="M580" s="49"/>
      <c r="O580" s="25"/>
      <c r="P580" s="49"/>
      <c r="X580" s="49"/>
    </row>
    <row r="581">
      <c r="B581" s="48"/>
      <c r="C581" s="25"/>
      <c r="F581" s="49"/>
      <c r="G581" s="25"/>
      <c r="J581" s="25"/>
      <c r="M581" s="49"/>
      <c r="O581" s="25"/>
      <c r="P581" s="49"/>
      <c r="X581" s="49"/>
    </row>
    <row r="582">
      <c r="B582" s="48"/>
      <c r="C582" s="25"/>
      <c r="F582" s="49"/>
      <c r="G582" s="25"/>
      <c r="J582" s="25"/>
      <c r="M582" s="49"/>
      <c r="O582" s="25"/>
      <c r="P582" s="49"/>
      <c r="X582" s="49"/>
    </row>
    <row r="583">
      <c r="B583" s="48"/>
      <c r="C583" s="25"/>
      <c r="F583" s="49"/>
      <c r="G583" s="25"/>
      <c r="J583" s="25"/>
      <c r="M583" s="49"/>
      <c r="O583" s="25"/>
      <c r="P583" s="49"/>
      <c r="X583" s="49"/>
    </row>
    <row r="584">
      <c r="B584" s="48"/>
      <c r="C584" s="25"/>
      <c r="F584" s="49"/>
      <c r="G584" s="25"/>
      <c r="J584" s="25"/>
      <c r="M584" s="49"/>
      <c r="O584" s="25"/>
      <c r="P584" s="49"/>
      <c r="X584" s="49"/>
    </row>
    <row r="585">
      <c r="B585" s="48"/>
      <c r="C585" s="25"/>
      <c r="F585" s="49"/>
      <c r="G585" s="25"/>
      <c r="J585" s="25"/>
      <c r="M585" s="49"/>
      <c r="O585" s="25"/>
      <c r="P585" s="49"/>
      <c r="X585" s="49"/>
    </row>
    <row r="586">
      <c r="B586" s="48"/>
      <c r="C586" s="25"/>
      <c r="F586" s="49"/>
      <c r="G586" s="25"/>
      <c r="J586" s="25"/>
      <c r="M586" s="49"/>
      <c r="O586" s="25"/>
      <c r="P586" s="49"/>
      <c r="X586" s="49"/>
    </row>
    <row r="587">
      <c r="B587" s="48"/>
      <c r="C587" s="25"/>
      <c r="F587" s="49"/>
      <c r="G587" s="25"/>
      <c r="J587" s="25"/>
      <c r="M587" s="49"/>
      <c r="O587" s="25"/>
      <c r="P587" s="49"/>
      <c r="X587" s="49"/>
    </row>
    <row r="588">
      <c r="B588" s="48"/>
      <c r="C588" s="25"/>
      <c r="F588" s="49"/>
      <c r="G588" s="25"/>
      <c r="J588" s="25"/>
      <c r="M588" s="49"/>
      <c r="O588" s="25"/>
      <c r="P588" s="49"/>
      <c r="X588" s="49"/>
    </row>
    <row r="589">
      <c r="B589" s="48"/>
      <c r="C589" s="25"/>
      <c r="F589" s="49"/>
      <c r="G589" s="25"/>
      <c r="J589" s="25"/>
      <c r="M589" s="49"/>
      <c r="O589" s="25"/>
      <c r="P589" s="49"/>
      <c r="X589" s="49"/>
    </row>
    <row r="590">
      <c r="B590" s="48"/>
      <c r="C590" s="25"/>
      <c r="F590" s="49"/>
      <c r="G590" s="25"/>
      <c r="J590" s="25"/>
      <c r="M590" s="49"/>
      <c r="O590" s="25"/>
      <c r="P590" s="49"/>
      <c r="X590" s="49"/>
    </row>
    <row r="591">
      <c r="B591" s="48"/>
      <c r="C591" s="25"/>
      <c r="F591" s="49"/>
      <c r="G591" s="25"/>
      <c r="J591" s="25"/>
      <c r="M591" s="49"/>
      <c r="O591" s="25"/>
      <c r="P591" s="49"/>
      <c r="X591" s="49"/>
    </row>
    <row r="592">
      <c r="B592" s="48"/>
      <c r="C592" s="25"/>
      <c r="F592" s="49"/>
      <c r="G592" s="25"/>
      <c r="J592" s="25"/>
      <c r="M592" s="49"/>
      <c r="O592" s="25"/>
      <c r="P592" s="49"/>
      <c r="X592" s="49"/>
    </row>
    <row r="593">
      <c r="B593" s="48"/>
      <c r="C593" s="25"/>
      <c r="F593" s="49"/>
      <c r="G593" s="25"/>
      <c r="J593" s="25"/>
      <c r="M593" s="49"/>
      <c r="O593" s="25"/>
      <c r="P593" s="49"/>
      <c r="X593" s="49"/>
    </row>
    <row r="594">
      <c r="B594" s="48"/>
      <c r="C594" s="25"/>
      <c r="F594" s="49"/>
      <c r="G594" s="25"/>
      <c r="J594" s="25"/>
      <c r="M594" s="49"/>
      <c r="O594" s="25"/>
      <c r="P594" s="49"/>
      <c r="X594" s="49"/>
    </row>
    <row r="595">
      <c r="B595" s="48"/>
      <c r="C595" s="25"/>
      <c r="F595" s="49"/>
      <c r="G595" s="25"/>
      <c r="J595" s="25"/>
      <c r="M595" s="49"/>
      <c r="O595" s="25"/>
      <c r="P595" s="49"/>
      <c r="X595" s="49"/>
    </row>
    <row r="596">
      <c r="B596" s="48"/>
      <c r="C596" s="25"/>
      <c r="F596" s="49"/>
      <c r="G596" s="25"/>
      <c r="J596" s="25"/>
      <c r="M596" s="49"/>
      <c r="O596" s="25"/>
      <c r="P596" s="49"/>
      <c r="X596" s="49"/>
    </row>
    <row r="597">
      <c r="B597" s="48"/>
      <c r="C597" s="25"/>
      <c r="F597" s="49"/>
      <c r="G597" s="25"/>
      <c r="J597" s="25"/>
      <c r="M597" s="49"/>
      <c r="O597" s="25"/>
      <c r="P597" s="49"/>
      <c r="X597" s="49"/>
    </row>
    <row r="598">
      <c r="B598" s="48"/>
      <c r="C598" s="25"/>
      <c r="F598" s="49"/>
      <c r="G598" s="25"/>
      <c r="J598" s="25"/>
      <c r="M598" s="49"/>
      <c r="O598" s="25"/>
      <c r="P598" s="49"/>
      <c r="X598" s="49"/>
    </row>
    <row r="599">
      <c r="B599" s="48"/>
      <c r="C599" s="25"/>
      <c r="F599" s="49"/>
      <c r="G599" s="25"/>
      <c r="J599" s="25"/>
      <c r="M599" s="49"/>
      <c r="O599" s="25"/>
      <c r="P599" s="49"/>
      <c r="X599" s="49"/>
    </row>
    <row r="600">
      <c r="B600" s="48"/>
      <c r="C600" s="25"/>
      <c r="F600" s="49"/>
      <c r="G600" s="25"/>
      <c r="J600" s="25"/>
      <c r="M600" s="49"/>
      <c r="O600" s="25"/>
      <c r="P600" s="49"/>
      <c r="X600" s="49"/>
    </row>
    <row r="601">
      <c r="B601" s="48"/>
      <c r="C601" s="25"/>
      <c r="F601" s="49"/>
      <c r="G601" s="25"/>
      <c r="J601" s="25"/>
      <c r="M601" s="49"/>
      <c r="O601" s="25"/>
      <c r="P601" s="49"/>
      <c r="X601" s="49"/>
    </row>
    <row r="602">
      <c r="B602" s="48"/>
      <c r="C602" s="25"/>
      <c r="F602" s="49"/>
      <c r="G602" s="25"/>
      <c r="J602" s="25"/>
      <c r="M602" s="49"/>
      <c r="O602" s="25"/>
      <c r="P602" s="49"/>
      <c r="X602" s="49"/>
    </row>
    <row r="603">
      <c r="B603" s="48"/>
      <c r="C603" s="25"/>
      <c r="F603" s="49"/>
      <c r="G603" s="25"/>
      <c r="J603" s="25"/>
      <c r="M603" s="49"/>
      <c r="O603" s="25"/>
      <c r="P603" s="49"/>
      <c r="X603" s="49"/>
    </row>
    <row r="604">
      <c r="B604" s="48"/>
      <c r="C604" s="25"/>
      <c r="F604" s="49"/>
      <c r="G604" s="25"/>
      <c r="J604" s="25"/>
      <c r="M604" s="49"/>
      <c r="O604" s="25"/>
      <c r="P604" s="49"/>
      <c r="X604" s="49"/>
    </row>
    <row r="605">
      <c r="B605" s="48"/>
      <c r="C605" s="25"/>
      <c r="F605" s="49"/>
      <c r="G605" s="25"/>
      <c r="J605" s="25"/>
      <c r="M605" s="49"/>
      <c r="O605" s="25"/>
      <c r="P605" s="49"/>
      <c r="X605" s="49"/>
    </row>
    <row r="606">
      <c r="B606" s="48"/>
      <c r="C606" s="25"/>
      <c r="F606" s="49"/>
      <c r="G606" s="25"/>
      <c r="J606" s="25"/>
      <c r="M606" s="49"/>
      <c r="O606" s="25"/>
      <c r="P606" s="49"/>
      <c r="X606" s="49"/>
    </row>
    <row r="607">
      <c r="B607" s="48"/>
      <c r="C607" s="25"/>
      <c r="F607" s="49"/>
      <c r="G607" s="25"/>
      <c r="J607" s="25"/>
      <c r="M607" s="49"/>
      <c r="O607" s="25"/>
      <c r="P607" s="49"/>
      <c r="X607" s="49"/>
    </row>
    <row r="608">
      <c r="B608" s="48"/>
      <c r="C608" s="25"/>
      <c r="F608" s="49"/>
      <c r="G608" s="25"/>
      <c r="J608" s="25"/>
      <c r="M608" s="49"/>
      <c r="O608" s="25"/>
      <c r="P608" s="49"/>
      <c r="X608" s="49"/>
    </row>
    <row r="609">
      <c r="B609" s="48"/>
      <c r="C609" s="25"/>
      <c r="F609" s="49"/>
      <c r="G609" s="25"/>
      <c r="J609" s="25"/>
      <c r="M609" s="49"/>
      <c r="O609" s="25"/>
      <c r="P609" s="49"/>
      <c r="X609" s="49"/>
    </row>
    <row r="610">
      <c r="B610" s="48"/>
      <c r="C610" s="25"/>
      <c r="F610" s="49"/>
      <c r="G610" s="25"/>
      <c r="J610" s="25"/>
      <c r="M610" s="49"/>
      <c r="O610" s="25"/>
      <c r="P610" s="49"/>
      <c r="X610" s="49"/>
    </row>
    <row r="611">
      <c r="B611" s="48"/>
      <c r="C611" s="25"/>
      <c r="F611" s="49"/>
      <c r="G611" s="25"/>
      <c r="J611" s="25"/>
      <c r="M611" s="49"/>
      <c r="O611" s="25"/>
      <c r="P611" s="49"/>
      <c r="X611" s="49"/>
    </row>
    <row r="612">
      <c r="B612" s="48"/>
      <c r="C612" s="25"/>
      <c r="F612" s="49"/>
      <c r="G612" s="25"/>
      <c r="J612" s="25"/>
      <c r="M612" s="49"/>
      <c r="O612" s="25"/>
      <c r="P612" s="49"/>
      <c r="X612" s="49"/>
    </row>
    <row r="613">
      <c r="B613" s="48"/>
      <c r="C613" s="25"/>
      <c r="F613" s="49"/>
      <c r="G613" s="25"/>
      <c r="J613" s="25"/>
      <c r="M613" s="49"/>
      <c r="O613" s="25"/>
      <c r="P613" s="49"/>
      <c r="X613" s="49"/>
    </row>
    <row r="614">
      <c r="B614" s="48"/>
      <c r="C614" s="25"/>
      <c r="F614" s="49"/>
      <c r="G614" s="25"/>
      <c r="J614" s="25"/>
      <c r="M614" s="49"/>
      <c r="O614" s="25"/>
      <c r="P614" s="49"/>
      <c r="X614" s="49"/>
    </row>
    <row r="615">
      <c r="B615" s="48"/>
      <c r="C615" s="25"/>
      <c r="F615" s="49"/>
      <c r="G615" s="25"/>
      <c r="J615" s="25"/>
      <c r="M615" s="49"/>
      <c r="O615" s="25"/>
      <c r="P615" s="49"/>
      <c r="X615" s="49"/>
    </row>
    <row r="616">
      <c r="B616" s="48"/>
      <c r="C616" s="25"/>
      <c r="F616" s="49"/>
      <c r="G616" s="25"/>
      <c r="J616" s="25"/>
      <c r="M616" s="49"/>
      <c r="O616" s="25"/>
      <c r="P616" s="49"/>
      <c r="X616" s="49"/>
    </row>
    <row r="617">
      <c r="B617" s="48"/>
      <c r="C617" s="25"/>
      <c r="F617" s="49"/>
      <c r="G617" s="25"/>
      <c r="J617" s="25"/>
      <c r="M617" s="49"/>
      <c r="O617" s="25"/>
      <c r="P617" s="49"/>
      <c r="X617" s="49"/>
    </row>
    <row r="618">
      <c r="B618" s="48"/>
      <c r="C618" s="25"/>
      <c r="F618" s="49"/>
      <c r="G618" s="25"/>
      <c r="J618" s="25"/>
      <c r="M618" s="49"/>
      <c r="O618" s="25"/>
      <c r="P618" s="49"/>
      <c r="X618" s="49"/>
    </row>
    <row r="619">
      <c r="B619" s="48"/>
      <c r="C619" s="25"/>
      <c r="F619" s="49"/>
      <c r="G619" s="25"/>
      <c r="J619" s="25"/>
      <c r="M619" s="49"/>
      <c r="O619" s="25"/>
      <c r="P619" s="49"/>
      <c r="X619" s="49"/>
    </row>
    <row r="620">
      <c r="B620" s="48"/>
      <c r="C620" s="25"/>
      <c r="F620" s="49"/>
      <c r="G620" s="25"/>
      <c r="J620" s="25"/>
      <c r="M620" s="49"/>
      <c r="O620" s="25"/>
      <c r="P620" s="49"/>
      <c r="X620" s="49"/>
    </row>
    <row r="621">
      <c r="B621" s="48"/>
      <c r="C621" s="25"/>
      <c r="F621" s="49"/>
      <c r="G621" s="25"/>
      <c r="J621" s="25"/>
      <c r="M621" s="49"/>
      <c r="O621" s="25"/>
      <c r="P621" s="49"/>
      <c r="X621" s="49"/>
    </row>
    <row r="622">
      <c r="B622" s="48"/>
      <c r="C622" s="25"/>
      <c r="F622" s="49"/>
      <c r="G622" s="25"/>
      <c r="J622" s="25"/>
      <c r="M622" s="49"/>
      <c r="O622" s="25"/>
      <c r="P622" s="49"/>
      <c r="X622" s="49"/>
    </row>
    <row r="623">
      <c r="B623" s="48"/>
      <c r="C623" s="25"/>
      <c r="F623" s="49"/>
      <c r="G623" s="25"/>
      <c r="J623" s="25"/>
      <c r="M623" s="49"/>
      <c r="O623" s="25"/>
      <c r="P623" s="49"/>
      <c r="X623" s="49"/>
    </row>
    <row r="624">
      <c r="B624" s="48"/>
      <c r="C624" s="25"/>
      <c r="F624" s="49"/>
      <c r="G624" s="25"/>
      <c r="J624" s="25"/>
      <c r="M624" s="49"/>
      <c r="O624" s="25"/>
      <c r="P624" s="49"/>
      <c r="X624" s="49"/>
    </row>
    <row r="625">
      <c r="B625" s="48"/>
      <c r="C625" s="25"/>
      <c r="F625" s="49"/>
      <c r="G625" s="25"/>
      <c r="J625" s="25"/>
      <c r="M625" s="49"/>
      <c r="O625" s="25"/>
      <c r="P625" s="49"/>
      <c r="X625" s="49"/>
    </row>
    <row r="626">
      <c r="B626" s="48"/>
      <c r="C626" s="25"/>
      <c r="F626" s="49"/>
      <c r="G626" s="25"/>
      <c r="J626" s="25"/>
      <c r="M626" s="49"/>
      <c r="O626" s="25"/>
      <c r="P626" s="49"/>
      <c r="X626" s="49"/>
    </row>
    <row r="627">
      <c r="B627" s="48"/>
      <c r="C627" s="25"/>
      <c r="F627" s="49"/>
      <c r="G627" s="25"/>
      <c r="J627" s="25"/>
      <c r="M627" s="49"/>
      <c r="O627" s="25"/>
      <c r="P627" s="49"/>
      <c r="X627" s="49"/>
    </row>
    <row r="628">
      <c r="B628" s="48"/>
      <c r="C628" s="25"/>
      <c r="F628" s="49"/>
      <c r="G628" s="25"/>
      <c r="J628" s="25"/>
      <c r="M628" s="49"/>
      <c r="O628" s="25"/>
      <c r="P628" s="49"/>
      <c r="X628" s="49"/>
    </row>
    <row r="629">
      <c r="B629" s="48"/>
      <c r="C629" s="25"/>
      <c r="F629" s="49"/>
      <c r="G629" s="25"/>
      <c r="J629" s="25"/>
      <c r="M629" s="49"/>
      <c r="O629" s="25"/>
      <c r="P629" s="49"/>
      <c r="X629" s="49"/>
    </row>
    <row r="630">
      <c r="B630" s="48"/>
      <c r="C630" s="25"/>
      <c r="F630" s="49"/>
      <c r="G630" s="25"/>
      <c r="J630" s="25"/>
      <c r="M630" s="49"/>
      <c r="O630" s="25"/>
      <c r="P630" s="49"/>
      <c r="X630" s="49"/>
    </row>
    <row r="631">
      <c r="B631" s="48"/>
      <c r="C631" s="25"/>
      <c r="F631" s="49"/>
      <c r="G631" s="25"/>
      <c r="J631" s="25"/>
      <c r="M631" s="49"/>
      <c r="O631" s="25"/>
      <c r="P631" s="49"/>
      <c r="X631" s="49"/>
    </row>
    <row r="632">
      <c r="B632" s="48"/>
      <c r="C632" s="25"/>
      <c r="F632" s="49"/>
      <c r="G632" s="25"/>
      <c r="J632" s="25"/>
      <c r="M632" s="49"/>
      <c r="O632" s="25"/>
      <c r="P632" s="49"/>
      <c r="X632" s="49"/>
    </row>
    <row r="633">
      <c r="B633" s="48"/>
      <c r="C633" s="25"/>
      <c r="F633" s="49"/>
      <c r="G633" s="25"/>
      <c r="J633" s="25"/>
      <c r="M633" s="49"/>
      <c r="O633" s="25"/>
      <c r="P633" s="49"/>
      <c r="X633" s="49"/>
    </row>
    <row r="634">
      <c r="B634" s="48"/>
      <c r="C634" s="25"/>
      <c r="F634" s="49"/>
      <c r="G634" s="25"/>
      <c r="J634" s="25"/>
      <c r="M634" s="49"/>
      <c r="O634" s="25"/>
      <c r="P634" s="49"/>
      <c r="X634" s="49"/>
    </row>
    <row r="635">
      <c r="B635" s="48"/>
      <c r="C635" s="25"/>
      <c r="F635" s="49"/>
      <c r="G635" s="25"/>
      <c r="J635" s="25"/>
      <c r="M635" s="49"/>
      <c r="O635" s="25"/>
      <c r="P635" s="49"/>
      <c r="X635" s="49"/>
    </row>
    <row r="636">
      <c r="B636" s="48"/>
      <c r="C636" s="25"/>
      <c r="F636" s="49"/>
      <c r="G636" s="25"/>
      <c r="J636" s="25"/>
      <c r="M636" s="49"/>
      <c r="O636" s="25"/>
      <c r="P636" s="49"/>
      <c r="X636" s="49"/>
    </row>
    <row r="637">
      <c r="B637" s="48"/>
      <c r="C637" s="25"/>
      <c r="F637" s="49"/>
      <c r="G637" s="25"/>
      <c r="J637" s="25"/>
      <c r="M637" s="49"/>
      <c r="O637" s="25"/>
      <c r="P637" s="49"/>
      <c r="X637" s="49"/>
    </row>
    <row r="638">
      <c r="B638" s="48"/>
      <c r="C638" s="25"/>
      <c r="F638" s="49"/>
      <c r="G638" s="25"/>
      <c r="J638" s="25"/>
      <c r="M638" s="49"/>
      <c r="O638" s="25"/>
      <c r="P638" s="49"/>
      <c r="X638" s="49"/>
    </row>
    <row r="639">
      <c r="B639" s="48"/>
      <c r="C639" s="25"/>
      <c r="F639" s="49"/>
      <c r="G639" s="25"/>
      <c r="J639" s="25"/>
      <c r="M639" s="49"/>
      <c r="O639" s="25"/>
      <c r="P639" s="49"/>
      <c r="X639" s="49"/>
    </row>
    <row r="640">
      <c r="B640" s="48"/>
      <c r="C640" s="25"/>
      <c r="F640" s="49"/>
      <c r="G640" s="25"/>
      <c r="J640" s="25"/>
      <c r="M640" s="49"/>
      <c r="O640" s="25"/>
      <c r="P640" s="49"/>
      <c r="X640" s="49"/>
    </row>
    <row r="641">
      <c r="B641" s="48"/>
      <c r="C641" s="25"/>
      <c r="F641" s="49"/>
      <c r="G641" s="25"/>
      <c r="J641" s="25"/>
      <c r="M641" s="49"/>
      <c r="O641" s="25"/>
      <c r="P641" s="49"/>
      <c r="X641" s="49"/>
    </row>
    <row r="642">
      <c r="B642" s="48"/>
      <c r="C642" s="25"/>
      <c r="F642" s="49"/>
      <c r="G642" s="25"/>
      <c r="J642" s="25"/>
      <c r="M642" s="49"/>
      <c r="O642" s="25"/>
      <c r="P642" s="49"/>
      <c r="X642" s="49"/>
    </row>
    <row r="643">
      <c r="B643" s="48"/>
      <c r="C643" s="25"/>
      <c r="F643" s="49"/>
      <c r="G643" s="25"/>
      <c r="J643" s="25"/>
      <c r="M643" s="49"/>
      <c r="O643" s="25"/>
      <c r="P643" s="49"/>
      <c r="X643" s="49"/>
    </row>
    <row r="644">
      <c r="B644" s="48"/>
      <c r="C644" s="25"/>
      <c r="F644" s="49"/>
      <c r="G644" s="25"/>
      <c r="J644" s="25"/>
      <c r="M644" s="49"/>
      <c r="O644" s="25"/>
      <c r="P644" s="49"/>
      <c r="X644" s="49"/>
    </row>
    <row r="645">
      <c r="B645" s="48"/>
      <c r="C645" s="25"/>
      <c r="F645" s="49"/>
      <c r="G645" s="25"/>
      <c r="J645" s="25"/>
      <c r="M645" s="49"/>
      <c r="O645" s="25"/>
      <c r="P645" s="49"/>
      <c r="X645" s="49"/>
    </row>
    <row r="646">
      <c r="B646" s="48"/>
      <c r="C646" s="25"/>
      <c r="F646" s="49"/>
      <c r="G646" s="25"/>
      <c r="J646" s="25"/>
      <c r="M646" s="49"/>
      <c r="O646" s="25"/>
      <c r="P646" s="49"/>
      <c r="X646" s="49"/>
    </row>
    <row r="647">
      <c r="B647" s="48"/>
      <c r="C647" s="25"/>
      <c r="F647" s="49"/>
      <c r="G647" s="25"/>
      <c r="J647" s="25"/>
      <c r="M647" s="49"/>
      <c r="O647" s="25"/>
      <c r="P647" s="49"/>
      <c r="X647" s="49"/>
    </row>
    <row r="648">
      <c r="B648" s="48"/>
      <c r="C648" s="25"/>
      <c r="F648" s="49"/>
      <c r="G648" s="25"/>
      <c r="J648" s="25"/>
      <c r="M648" s="49"/>
      <c r="O648" s="25"/>
      <c r="P648" s="49"/>
      <c r="X648" s="49"/>
    </row>
    <row r="649">
      <c r="B649" s="48"/>
      <c r="C649" s="25"/>
      <c r="F649" s="49"/>
      <c r="G649" s="25"/>
      <c r="J649" s="25"/>
      <c r="M649" s="49"/>
      <c r="O649" s="25"/>
      <c r="P649" s="49"/>
      <c r="X649" s="49"/>
    </row>
    <row r="650">
      <c r="B650" s="48"/>
      <c r="C650" s="25"/>
      <c r="F650" s="49"/>
      <c r="G650" s="25"/>
      <c r="J650" s="25"/>
      <c r="M650" s="49"/>
      <c r="O650" s="25"/>
      <c r="P650" s="49"/>
      <c r="X650" s="49"/>
    </row>
    <row r="651">
      <c r="B651" s="48"/>
      <c r="C651" s="25"/>
      <c r="F651" s="49"/>
      <c r="G651" s="25"/>
      <c r="J651" s="25"/>
      <c r="M651" s="49"/>
      <c r="O651" s="25"/>
      <c r="P651" s="49"/>
      <c r="X651" s="49"/>
    </row>
    <row r="652">
      <c r="B652" s="48"/>
      <c r="C652" s="25"/>
      <c r="F652" s="49"/>
      <c r="G652" s="25"/>
      <c r="J652" s="25"/>
      <c r="M652" s="49"/>
      <c r="O652" s="25"/>
      <c r="P652" s="49"/>
      <c r="X652" s="49"/>
    </row>
    <row r="653">
      <c r="B653" s="48"/>
      <c r="C653" s="25"/>
      <c r="F653" s="49"/>
      <c r="G653" s="25"/>
      <c r="J653" s="25"/>
      <c r="M653" s="49"/>
      <c r="O653" s="25"/>
      <c r="P653" s="49"/>
      <c r="X653" s="49"/>
    </row>
    <row r="654">
      <c r="B654" s="48"/>
      <c r="C654" s="25"/>
      <c r="F654" s="49"/>
      <c r="G654" s="25"/>
      <c r="J654" s="25"/>
      <c r="M654" s="49"/>
      <c r="O654" s="25"/>
      <c r="P654" s="49"/>
      <c r="X654" s="49"/>
    </row>
    <row r="655">
      <c r="B655" s="48"/>
      <c r="C655" s="25"/>
      <c r="F655" s="49"/>
      <c r="G655" s="25"/>
      <c r="J655" s="25"/>
      <c r="M655" s="49"/>
      <c r="O655" s="25"/>
      <c r="P655" s="49"/>
      <c r="X655" s="49"/>
    </row>
    <row r="656">
      <c r="B656" s="48"/>
      <c r="C656" s="25"/>
      <c r="F656" s="49"/>
      <c r="G656" s="25"/>
      <c r="J656" s="25"/>
      <c r="M656" s="49"/>
      <c r="O656" s="25"/>
      <c r="P656" s="49"/>
      <c r="X656" s="49"/>
    </row>
    <row r="657">
      <c r="B657" s="48"/>
      <c r="C657" s="25"/>
      <c r="F657" s="49"/>
      <c r="G657" s="25"/>
      <c r="J657" s="25"/>
      <c r="M657" s="49"/>
      <c r="O657" s="25"/>
      <c r="P657" s="49"/>
      <c r="X657" s="49"/>
    </row>
    <row r="658">
      <c r="B658" s="48"/>
      <c r="C658" s="25"/>
      <c r="F658" s="49"/>
      <c r="G658" s="25"/>
      <c r="J658" s="25"/>
      <c r="M658" s="49"/>
      <c r="O658" s="25"/>
      <c r="P658" s="49"/>
      <c r="X658" s="49"/>
    </row>
    <row r="659">
      <c r="B659" s="48"/>
      <c r="C659" s="25"/>
      <c r="F659" s="49"/>
      <c r="G659" s="25"/>
      <c r="J659" s="25"/>
      <c r="M659" s="49"/>
      <c r="O659" s="25"/>
      <c r="P659" s="49"/>
      <c r="X659" s="49"/>
    </row>
    <row r="660">
      <c r="B660" s="48"/>
      <c r="C660" s="25"/>
      <c r="F660" s="49"/>
      <c r="G660" s="25"/>
      <c r="J660" s="25"/>
      <c r="M660" s="49"/>
      <c r="O660" s="25"/>
      <c r="P660" s="49"/>
      <c r="X660" s="49"/>
    </row>
    <row r="661">
      <c r="B661" s="48"/>
      <c r="C661" s="25"/>
      <c r="F661" s="49"/>
      <c r="G661" s="25"/>
      <c r="J661" s="25"/>
      <c r="M661" s="49"/>
      <c r="O661" s="25"/>
      <c r="P661" s="49"/>
      <c r="X661" s="49"/>
    </row>
    <row r="662">
      <c r="B662" s="48"/>
      <c r="C662" s="25"/>
      <c r="F662" s="49"/>
      <c r="G662" s="25"/>
      <c r="J662" s="25"/>
      <c r="M662" s="49"/>
      <c r="O662" s="25"/>
      <c r="P662" s="49"/>
      <c r="X662" s="49"/>
    </row>
    <row r="663">
      <c r="B663" s="48"/>
      <c r="C663" s="25"/>
      <c r="F663" s="49"/>
      <c r="G663" s="25"/>
      <c r="J663" s="25"/>
      <c r="M663" s="49"/>
      <c r="O663" s="25"/>
      <c r="P663" s="49"/>
      <c r="X663" s="49"/>
    </row>
    <row r="664">
      <c r="B664" s="48"/>
      <c r="C664" s="25"/>
      <c r="F664" s="49"/>
      <c r="G664" s="25"/>
      <c r="J664" s="25"/>
      <c r="M664" s="49"/>
      <c r="O664" s="25"/>
      <c r="P664" s="49"/>
      <c r="X664" s="49"/>
    </row>
    <row r="665">
      <c r="B665" s="48"/>
      <c r="C665" s="25"/>
      <c r="F665" s="49"/>
      <c r="G665" s="25"/>
      <c r="J665" s="25"/>
      <c r="M665" s="49"/>
      <c r="O665" s="25"/>
      <c r="P665" s="49"/>
      <c r="X665" s="49"/>
    </row>
    <row r="666">
      <c r="B666" s="48"/>
      <c r="C666" s="25"/>
      <c r="F666" s="49"/>
      <c r="G666" s="25"/>
      <c r="J666" s="25"/>
      <c r="M666" s="49"/>
      <c r="O666" s="25"/>
      <c r="P666" s="49"/>
      <c r="X666" s="49"/>
    </row>
    <row r="667">
      <c r="B667" s="48"/>
      <c r="C667" s="25"/>
      <c r="F667" s="49"/>
      <c r="G667" s="25"/>
      <c r="J667" s="25"/>
      <c r="M667" s="49"/>
      <c r="O667" s="25"/>
      <c r="P667" s="49"/>
      <c r="X667" s="49"/>
    </row>
    <row r="668">
      <c r="B668" s="48"/>
      <c r="C668" s="25"/>
      <c r="F668" s="49"/>
      <c r="G668" s="25"/>
      <c r="J668" s="25"/>
      <c r="M668" s="49"/>
      <c r="O668" s="25"/>
      <c r="P668" s="49"/>
      <c r="X668" s="49"/>
    </row>
    <row r="669">
      <c r="B669" s="48"/>
      <c r="C669" s="25"/>
      <c r="F669" s="49"/>
      <c r="G669" s="25"/>
      <c r="J669" s="25"/>
      <c r="M669" s="49"/>
      <c r="O669" s="25"/>
      <c r="P669" s="49"/>
      <c r="X669" s="49"/>
    </row>
    <row r="670">
      <c r="B670" s="48"/>
      <c r="C670" s="25"/>
      <c r="F670" s="49"/>
      <c r="G670" s="25"/>
      <c r="J670" s="25"/>
      <c r="M670" s="49"/>
      <c r="O670" s="25"/>
      <c r="P670" s="49"/>
      <c r="X670" s="49"/>
    </row>
    <row r="671">
      <c r="B671" s="48"/>
      <c r="C671" s="25"/>
      <c r="F671" s="49"/>
      <c r="G671" s="25"/>
      <c r="J671" s="25"/>
      <c r="M671" s="49"/>
      <c r="O671" s="25"/>
      <c r="P671" s="49"/>
      <c r="X671" s="49"/>
    </row>
    <row r="672">
      <c r="B672" s="48"/>
      <c r="C672" s="25"/>
      <c r="F672" s="49"/>
      <c r="G672" s="25"/>
      <c r="J672" s="25"/>
      <c r="M672" s="49"/>
      <c r="O672" s="25"/>
      <c r="P672" s="49"/>
      <c r="X672" s="49"/>
    </row>
    <row r="673">
      <c r="B673" s="48"/>
      <c r="C673" s="25"/>
      <c r="F673" s="49"/>
      <c r="G673" s="25"/>
      <c r="J673" s="25"/>
      <c r="M673" s="49"/>
      <c r="O673" s="25"/>
      <c r="P673" s="49"/>
      <c r="X673" s="49"/>
    </row>
    <row r="674">
      <c r="B674" s="48"/>
      <c r="C674" s="25"/>
      <c r="F674" s="49"/>
      <c r="G674" s="25"/>
      <c r="J674" s="25"/>
      <c r="M674" s="49"/>
      <c r="O674" s="25"/>
      <c r="P674" s="49"/>
      <c r="X674" s="49"/>
    </row>
    <row r="675">
      <c r="B675" s="48"/>
      <c r="C675" s="25"/>
      <c r="F675" s="49"/>
      <c r="G675" s="25"/>
      <c r="J675" s="25"/>
      <c r="M675" s="49"/>
      <c r="O675" s="25"/>
      <c r="P675" s="49"/>
      <c r="X675" s="49"/>
    </row>
    <row r="676">
      <c r="B676" s="48"/>
      <c r="C676" s="25"/>
      <c r="F676" s="49"/>
      <c r="G676" s="25"/>
      <c r="J676" s="25"/>
      <c r="M676" s="49"/>
      <c r="O676" s="25"/>
      <c r="P676" s="49"/>
      <c r="X676" s="49"/>
    </row>
    <row r="677">
      <c r="B677" s="48"/>
      <c r="C677" s="25"/>
      <c r="F677" s="49"/>
      <c r="G677" s="25"/>
      <c r="J677" s="25"/>
      <c r="M677" s="49"/>
      <c r="O677" s="25"/>
      <c r="P677" s="49"/>
      <c r="X677" s="49"/>
    </row>
    <row r="678">
      <c r="B678" s="48"/>
      <c r="C678" s="25"/>
      <c r="F678" s="49"/>
      <c r="G678" s="25"/>
      <c r="J678" s="25"/>
      <c r="M678" s="49"/>
      <c r="O678" s="25"/>
      <c r="P678" s="49"/>
      <c r="X678" s="49"/>
    </row>
    <row r="679">
      <c r="B679" s="48"/>
      <c r="C679" s="25"/>
      <c r="F679" s="49"/>
      <c r="G679" s="25"/>
      <c r="J679" s="25"/>
      <c r="M679" s="49"/>
      <c r="O679" s="25"/>
      <c r="P679" s="49"/>
      <c r="X679" s="49"/>
    </row>
    <row r="680">
      <c r="B680" s="48"/>
      <c r="C680" s="25"/>
      <c r="F680" s="49"/>
      <c r="G680" s="25"/>
      <c r="J680" s="25"/>
      <c r="M680" s="49"/>
      <c r="O680" s="25"/>
      <c r="P680" s="49"/>
      <c r="X680" s="49"/>
    </row>
    <row r="681">
      <c r="B681" s="48"/>
      <c r="C681" s="25"/>
      <c r="F681" s="49"/>
      <c r="G681" s="25"/>
      <c r="J681" s="25"/>
      <c r="M681" s="49"/>
      <c r="O681" s="25"/>
      <c r="P681" s="49"/>
      <c r="X681" s="49"/>
    </row>
    <row r="682">
      <c r="B682" s="48"/>
      <c r="C682" s="25"/>
      <c r="F682" s="49"/>
      <c r="G682" s="25"/>
      <c r="J682" s="25"/>
      <c r="M682" s="49"/>
      <c r="O682" s="25"/>
      <c r="P682" s="49"/>
      <c r="X682" s="49"/>
    </row>
    <row r="683">
      <c r="B683" s="48"/>
      <c r="C683" s="25"/>
      <c r="F683" s="49"/>
      <c r="G683" s="25"/>
      <c r="J683" s="25"/>
      <c r="M683" s="49"/>
      <c r="O683" s="25"/>
      <c r="P683" s="49"/>
      <c r="X683" s="49"/>
    </row>
    <row r="684">
      <c r="B684" s="48"/>
      <c r="C684" s="25"/>
      <c r="F684" s="49"/>
      <c r="G684" s="25"/>
      <c r="J684" s="25"/>
      <c r="M684" s="49"/>
      <c r="O684" s="25"/>
      <c r="P684" s="49"/>
      <c r="X684" s="49"/>
    </row>
    <row r="685">
      <c r="B685" s="48"/>
      <c r="C685" s="25"/>
      <c r="F685" s="49"/>
      <c r="G685" s="25"/>
      <c r="J685" s="25"/>
      <c r="M685" s="49"/>
      <c r="O685" s="25"/>
      <c r="P685" s="49"/>
      <c r="X685" s="49"/>
    </row>
    <row r="686">
      <c r="B686" s="48"/>
      <c r="C686" s="25"/>
      <c r="F686" s="49"/>
      <c r="G686" s="25"/>
      <c r="J686" s="25"/>
      <c r="M686" s="49"/>
      <c r="O686" s="25"/>
      <c r="P686" s="49"/>
      <c r="X686" s="49"/>
    </row>
    <row r="687">
      <c r="B687" s="48"/>
      <c r="C687" s="25"/>
      <c r="F687" s="49"/>
      <c r="G687" s="25"/>
      <c r="J687" s="25"/>
      <c r="M687" s="49"/>
      <c r="O687" s="25"/>
      <c r="P687" s="49"/>
      <c r="X687" s="49"/>
    </row>
    <row r="688">
      <c r="B688" s="48"/>
      <c r="C688" s="25"/>
      <c r="F688" s="49"/>
      <c r="G688" s="25"/>
      <c r="J688" s="25"/>
      <c r="M688" s="49"/>
      <c r="O688" s="25"/>
      <c r="P688" s="49"/>
      <c r="X688" s="49"/>
    </row>
    <row r="689">
      <c r="B689" s="48"/>
      <c r="C689" s="25"/>
      <c r="F689" s="49"/>
      <c r="G689" s="25"/>
      <c r="J689" s="25"/>
      <c r="M689" s="49"/>
      <c r="O689" s="25"/>
      <c r="P689" s="49"/>
      <c r="X689" s="49"/>
    </row>
    <row r="690">
      <c r="B690" s="48"/>
      <c r="C690" s="25"/>
      <c r="F690" s="49"/>
      <c r="G690" s="25"/>
      <c r="J690" s="25"/>
      <c r="M690" s="49"/>
      <c r="O690" s="25"/>
      <c r="P690" s="49"/>
      <c r="X690" s="49"/>
    </row>
    <row r="691">
      <c r="B691" s="48"/>
      <c r="C691" s="25"/>
      <c r="F691" s="49"/>
      <c r="G691" s="25"/>
      <c r="J691" s="25"/>
      <c r="M691" s="49"/>
      <c r="O691" s="25"/>
      <c r="P691" s="49"/>
      <c r="X691" s="49"/>
    </row>
    <row r="692">
      <c r="B692" s="48"/>
      <c r="C692" s="25"/>
      <c r="F692" s="49"/>
      <c r="G692" s="25"/>
      <c r="J692" s="25"/>
      <c r="M692" s="49"/>
      <c r="O692" s="25"/>
      <c r="P692" s="49"/>
      <c r="X692" s="49"/>
    </row>
    <row r="693">
      <c r="B693" s="48"/>
      <c r="C693" s="25"/>
      <c r="F693" s="49"/>
      <c r="G693" s="25"/>
      <c r="J693" s="25"/>
      <c r="M693" s="49"/>
      <c r="O693" s="25"/>
      <c r="P693" s="49"/>
      <c r="X693" s="49"/>
    </row>
    <row r="694">
      <c r="B694" s="48"/>
      <c r="C694" s="25"/>
      <c r="F694" s="49"/>
      <c r="G694" s="25"/>
      <c r="J694" s="25"/>
      <c r="M694" s="49"/>
      <c r="O694" s="25"/>
      <c r="P694" s="49"/>
      <c r="X694" s="49"/>
    </row>
    <row r="695">
      <c r="B695" s="48"/>
      <c r="C695" s="25"/>
      <c r="F695" s="49"/>
      <c r="G695" s="25"/>
      <c r="J695" s="25"/>
      <c r="M695" s="49"/>
      <c r="O695" s="25"/>
      <c r="P695" s="49"/>
      <c r="X695" s="49"/>
    </row>
    <row r="696">
      <c r="B696" s="48"/>
      <c r="C696" s="25"/>
      <c r="F696" s="49"/>
      <c r="G696" s="25"/>
      <c r="J696" s="25"/>
      <c r="M696" s="49"/>
      <c r="O696" s="25"/>
      <c r="P696" s="49"/>
      <c r="X696" s="49"/>
    </row>
    <row r="697">
      <c r="B697" s="48"/>
      <c r="C697" s="25"/>
      <c r="F697" s="49"/>
      <c r="G697" s="25"/>
      <c r="J697" s="25"/>
      <c r="M697" s="49"/>
      <c r="O697" s="25"/>
      <c r="P697" s="49"/>
      <c r="X697" s="49"/>
    </row>
    <row r="698">
      <c r="B698" s="48"/>
      <c r="C698" s="25"/>
      <c r="F698" s="49"/>
      <c r="G698" s="25"/>
      <c r="J698" s="25"/>
      <c r="M698" s="49"/>
      <c r="O698" s="25"/>
      <c r="P698" s="49"/>
      <c r="X698" s="49"/>
    </row>
    <row r="699">
      <c r="B699" s="48"/>
      <c r="C699" s="25"/>
      <c r="F699" s="49"/>
      <c r="G699" s="25"/>
      <c r="J699" s="25"/>
      <c r="M699" s="49"/>
      <c r="O699" s="25"/>
      <c r="P699" s="49"/>
      <c r="X699" s="49"/>
    </row>
    <row r="700">
      <c r="B700" s="48"/>
      <c r="C700" s="25"/>
      <c r="F700" s="49"/>
      <c r="G700" s="25"/>
      <c r="J700" s="25"/>
      <c r="M700" s="49"/>
      <c r="O700" s="25"/>
      <c r="P700" s="49"/>
      <c r="X700" s="49"/>
    </row>
    <row r="701">
      <c r="B701" s="48"/>
      <c r="C701" s="25"/>
      <c r="F701" s="49"/>
      <c r="G701" s="25"/>
      <c r="J701" s="25"/>
      <c r="M701" s="49"/>
      <c r="O701" s="25"/>
      <c r="P701" s="49"/>
      <c r="X701" s="49"/>
    </row>
    <row r="702">
      <c r="B702" s="48"/>
      <c r="C702" s="25"/>
      <c r="F702" s="49"/>
      <c r="G702" s="25"/>
      <c r="J702" s="25"/>
      <c r="M702" s="49"/>
      <c r="O702" s="25"/>
      <c r="P702" s="49"/>
      <c r="X702" s="49"/>
    </row>
    <row r="703">
      <c r="B703" s="48"/>
      <c r="C703" s="25"/>
      <c r="F703" s="49"/>
      <c r="G703" s="25"/>
      <c r="J703" s="25"/>
      <c r="M703" s="49"/>
      <c r="O703" s="25"/>
      <c r="P703" s="49"/>
      <c r="X703" s="49"/>
    </row>
    <row r="704">
      <c r="B704" s="48"/>
      <c r="C704" s="25"/>
      <c r="F704" s="49"/>
      <c r="G704" s="25"/>
      <c r="J704" s="25"/>
      <c r="M704" s="49"/>
      <c r="O704" s="25"/>
      <c r="P704" s="49"/>
      <c r="X704" s="49"/>
    </row>
    <row r="705">
      <c r="B705" s="48"/>
      <c r="C705" s="25"/>
      <c r="F705" s="49"/>
      <c r="G705" s="25"/>
      <c r="J705" s="25"/>
      <c r="M705" s="49"/>
      <c r="O705" s="25"/>
      <c r="P705" s="49"/>
      <c r="X705" s="49"/>
    </row>
    <row r="706">
      <c r="B706" s="48"/>
      <c r="C706" s="25"/>
      <c r="F706" s="49"/>
      <c r="G706" s="25"/>
      <c r="J706" s="25"/>
      <c r="M706" s="49"/>
      <c r="O706" s="25"/>
      <c r="P706" s="49"/>
      <c r="X706" s="49"/>
    </row>
    <row r="707">
      <c r="B707" s="48"/>
      <c r="C707" s="25"/>
      <c r="F707" s="49"/>
      <c r="G707" s="25"/>
      <c r="J707" s="25"/>
      <c r="M707" s="49"/>
      <c r="O707" s="25"/>
      <c r="P707" s="49"/>
      <c r="X707" s="49"/>
    </row>
    <row r="708">
      <c r="B708" s="48"/>
      <c r="C708" s="25"/>
      <c r="F708" s="49"/>
      <c r="G708" s="25"/>
      <c r="J708" s="25"/>
      <c r="M708" s="49"/>
      <c r="O708" s="25"/>
      <c r="P708" s="49"/>
      <c r="X708" s="49"/>
    </row>
    <row r="709">
      <c r="B709" s="48"/>
      <c r="C709" s="25"/>
      <c r="F709" s="49"/>
      <c r="G709" s="25"/>
      <c r="J709" s="25"/>
      <c r="M709" s="49"/>
      <c r="O709" s="25"/>
      <c r="P709" s="49"/>
      <c r="X709" s="49"/>
    </row>
    <row r="710">
      <c r="B710" s="48"/>
      <c r="C710" s="25"/>
      <c r="F710" s="49"/>
      <c r="G710" s="25"/>
      <c r="J710" s="25"/>
      <c r="M710" s="49"/>
      <c r="O710" s="25"/>
      <c r="P710" s="49"/>
      <c r="X710" s="49"/>
    </row>
    <row r="711">
      <c r="B711" s="48"/>
      <c r="C711" s="25"/>
      <c r="F711" s="49"/>
      <c r="G711" s="25"/>
      <c r="J711" s="25"/>
      <c r="M711" s="49"/>
      <c r="O711" s="25"/>
      <c r="P711" s="49"/>
      <c r="X711" s="49"/>
    </row>
    <row r="712">
      <c r="B712" s="48"/>
      <c r="C712" s="25"/>
      <c r="F712" s="49"/>
      <c r="G712" s="25"/>
      <c r="J712" s="25"/>
      <c r="M712" s="49"/>
      <c r="O712" s="25"/>
      <c r="P712" s="49"/>
      <c r="X712" s="49"/>
    </row>
    <row r="713">
      <c r="B713" s="48"/>
      <c r="C713" s="25"/>
      <c r="F713" s="49"/>
      <c r="G713" s="25"/>
      <c r="J713" s="25"/>
      <c r="M713" s="49"/>
      <c r="O713" s="25"/>
      <c r="P713" s="49"/>
      <c r="X713" s="49"/>
    </row>
    <row r="714">
      <c r="B714" s="48"/>
      <c r="C714" s="25"/>
      <c r="F714" s="49"/>
      <c r="G714" s="25"/>
      <c r="J714" s="25"/>
      <c r="M714" s="49"/>
      <c r="O714" s="25"/>
      <c r="P714" s="49"/>
      <c r="X714" s="49"/>
    </row>
    <row r="715">
      <c r="B715" s="48"/>
      <c r="C715" s="25"/>
      <c r="F715" s="49"/>
      <c r="G715" s="25"/>
      <c r="J715" s="25"/>
      <c r="M715" s="49"/>
      <c r="O715" s="25"/>
      <c r="P715" s="49"/>
      <c r="X715" s="49"/>
    </row>
    <row r="716">
      <c r="B716" s="48"/>
      <c r="C716" s="25"/>
      <c r="F716" s="49"/>
      <c r="G716" s="25"/>
      <c r="J716" s="25"/>
      <c r="M716" s="49"/>
      <c r="O716" s="25"/>
      <c r="P716" s="49"/>
      <c r="X716" s="49"/>
    </row>
    <row r="717">
      <c r="B717" s="48"/>
      <c r="C717" s="25"/>
      <c r="F717" s="49"/>
      <c r="G717" s="25"/>
      <c r="J717" s="25"/>
      <c r="M717" s="49"/>
      <c r="O717" s="25"/>
      <c r="P717" s="49"/>
      <c r="X717" s="49"/>
    </row>
    <row r="718">
      <c r="B718" s="48"/>
      <c r="C718" s="25"/>
      <c r="F718" s="49"/>
      <c r="G718" s="25"/>
      <c r="J718" s="25"/>
      <c r="M718" s="49"/>
      <c r="O718" s="25"/>
      <c r="P718" s="49"/>
      <c r="X718" s="49"/>
    </row>
    <row r="719">
      <c r="B719" s="48"/>
      <c r="C719" s="25"/>
      <c r="F719" s="49"/>
      <c r="G719" s="25"/>
      <c r="J719" s="25"/>
      <c r="M719" s="49"/>
      <c r="O719" s="25"/>
      <c r="P719" s="49"/>
      <c r="X719" s="49"/>
    </row>
    <row r="720">
      <c r="B720" s="48"/>
      <c r="C720" s="25"/>
      <c r="F720" s="49"/>
      <c r="G720" s="25"/>
      <c r="J720" s="25"/>
      <c r="M720" s="49"/>
      <c r="O720" s="25"/>
      <c r="P720" s="49"/>
      <c r="X720" s="49"/>
    </row>
    <row r="721">
      <c r="B721" s="48"/>
      <c r="C721" s="25"/>
      <c r="F721" s="49"/>
      <c r="G721" s="25"/>
      <c r="J721" s="25"/>
      <c r="M721" s="49"/>
      <c r="O721" s="25"/>
      <c r="P721" s="49"/>
      <c r="X721" s="49"/>
    </row>
    <row r="722">
      <c r="B722" s="48"/>
      <c r="C722" s="25"/>
      <c r="F722" s="49"/>
      <c r="G722" s="25"/>
      <c r="J722" s="25"/>
      <c r="M722" s="49"/>
      <c r="O722" s="25"/>
      <c r="P722" s="49"/>
      <c r="X722" s="49"/>
    </row>
    <row r="723">
      <c r="B723" s="48"/>
      <c r="C723" s="25"/>
      <c r="F723" s="49"/>
      <c r="G723" s="25"/>
      <c r="J723" s="25"/>
      <c r="M723" s="49"/>
      <c r="O723" s="25"/>
      <c r="P723" s="49"/>
      <c r="X723" s="49"/>
    </row>
    <row r="724">
      <c r="B724" s="48"/>
      <c r="C724" s="25"/>
      <c r="F724" s="49"/>
      <c r="G724" s="25"/>
      <c r="J724" s="25"/>
      <c r="M724" s="49"/>
      <c r="O724" s="25"/>
      <c r="P724" s="49"/>
      <c r="X724" s="49"/>
    </row>
    <row r="725">
      <c r="B725" s="48"/>
      <c r="C725" s="25"/>
      <c r="F725" s="49"/>
      <c r="G725" s="25"/>
      <c r="J725" s="25"/>
      <c r="M725" s="49"/>
      <c r="O725" s="25"/>
      <c r="P725" s="49"/>
      <c r="X725" s="49"/>
    </row>
    <row r="726">
      <c r="B726" s="48"/>
      <c r="C726" s="25"/>
      <c r="F726" s="49"/>
      <c r="G726" s="25"/>
      <c r="J726" s="25"/>
      <c r="M726" s="49"/>
      <c r="O726" s="25"/>
      <c r="P726" s="49"/>
      <c r="X726" s="49"/>
    </row>
    <row r="727">
      <c r="B727" s="48"/>
      <c r="C727" s="25"/>
      <c r="F727" s="49"/>
      <c r="G727" s="25"/>
      <c r="J727" s="25"/>
      <c r="M727" s="49"/>
      <c r="O727" s="25"/>
      <c r="P727" s="49"/>
      <c r="X727" s="49"/>
    </row>
    <row r="728">
      <c r="B728" s="48"/>
      <c r="C728" s="25"/>
      <c r="F728" s="49"/>
      <c r="G728" s="25"/>
      <c r="J728" s="25"/>
      <c r="M728" s="49"/>
      <c r="O728" s="25"/>
      <c r="P728" s="49"/>
      <c r="X728" s="49"/>
    </row>
    <row r="729">
      <c r="B729" s="48"/>
      <c r="C729" s="25"/>
      <c r="F729" s="49"/>
      <c r="G729" s="25"/>
      <c r="J729" s="25"/>
      <c r="M729" s="49"/>
      <c r="O729" s="25"/>
      <c r="P729" s="49"/>
      <c r="X729" s="49"/>
    </row>
    <row r="730">
      <c r="B730" s="48"/>
      <c r="C730" s="25"/>
      <c r="F730" s="49"/>
      <c r="G730" s="25"/>
      <c r="J730" s="25"/>
      <c r="M730" s="49"/>
      <c r="O730" s="25"/>
      <c r="P730" s="49"/>
      <c r="X730" s="49"/>
    </row>
    <row r="731">
      <c r="B731" s="48"/>
      <c r="C731" s="25"/>
      <c r="F731" s="49"/>
      <c r="G731" s="25"/>
      <c r="J731" s="25"/>
      <c r="M731" s="49"/>
      <c r="O731" s="25"/>
      <c r="P731" s="49"/>
      <c r="X731" s="49"/>
    </row>
    <row r="732">
      <c r="B732" s="48"/>
      <c r="C732" s="25"/>
      <c r="F732" s="49"/>
      <c r="G732" s="25"/>
      <c r="J732" s="25"/>
      <c r="M732" s="49"/>
      <c r="O732" s="25"/>
      <c r="P732" s="49"/>
      <c r="X732" s="49"/>
    </row>
    <row r="733">
      <c r="B733" s="48"/>
      <c r="C733" s="25"/>
      <c r="F733" s="49"/>
      <c r="G733" s="25"/>
      <c r="J733" s="25"/>
      <c r="M733" s="49"/>
      <c r="O733" s="25"/>
      <c r="P733" s="49"/>
      <c r="X733" s="49"/>
    </row>
    <row r="734">
      <c r="B734" s="48"/>
      <c r="C734" s="25"/>
      <c r="F734" s="49"/>
      <c r="G734" s="25"/>
      <c r="J734" s="25"/>
      <c r="M734" s="49"/>
      <c r="O734" s="25"/>
      <c r="P734" s="49"/>
      <c r="X734" s="49"/>
    </row>
    <row r="735">
      <c r="B735" s="48"/>
      <c r="C735" s="25"/>
      <c r="F735" s="49"/>
      <c r="G735" s="25"/>
      <c r="J735" s="25"/>
      <c r="M735" s="49"/>
      <c r="O735" s="25"/>
      <c r="P735" s="49"/>
      <c r="X735" s="49"/>
    </row>
    <row r="736">
      <c r="B736" s="48"/>
      <c r="C736" s="25"/>
      <c r="F736" s="49"/>
      <c r="G736" s="25"/>
      <c r="J736" s="25"/>
      <c r="M736" s="49"/>
      <c r="O736" s="25"/>
      <c r="P736" s="49"/>
      <c r="X736" s="49"/>
    </row>
    <row r="737">
      <c r="B737" s="48"/>
      <c r="C737" s="25"/>
      <c r="F737" s="49"/>
      <c r="G737" s="25"/>
      <c r="J737" s="25"/>
      <c r="M737" s="49"/>
      <c r="O737" s="25"/>
      <c r="P737" s="49"/>
      <c r="X737" s="49"/>
    </row>
    <row r="738">
      <c r="B738" s="48"/>
      <c r="C738" s="25"/>
      <c r="F738" s="49"/>
      <c r="G738" s="25"/>
      <c r="J738" s="25"/>
      <c r="M738" s="49"/>
      <c r="O738" s="25"/>
      <c r="P738" s="49"/>
      <c r="X738" s="49"/>
    </row>
    <row r="739">
      <c r="B739" s="48"/>
      <c r="C739" s="25"/>
      <c r="F739" s="49"/>
      <c r="G739" s="25"/>
      <c r="J739" s="25"/>
      <c r="M739" s="49"/>
      <c r="O739" s="25"/>
      <c r="P739" s="49"/>
      <c r="X739" s="49"/>
    </row>
    <row r="740">
      <c r="B740" s="48"/>
      <c r="C740" s="25"/>
      <c r="F740" s="49"/>
      <c r="G740" s="25"/>
      <c r="J740" s="25"/>
      <c r="M740" s="49"/>
      <c r="O740" s="25"/>
      <c r="P740" s="49"/>
      <c r="X740" s="49"/>
    </row>
    <row r="741">
      <c r="B741" s="48"/>
      <c r="C741" s="25"/>
      <c r="F741" s="49"/>
      <c r="G741" s="25"/>
      <c r="J741" s="25"/>
      <c r="M741" s="49"/>
      <c r="O741" s="25"/>
      <c r="P741" s="49"/>
      <c r="X741" s="49"/>
    </row>
    <row r="742">
      <c r="B742" s="48"/>
      <c r="C742" s="25"/>
      <c r="F742" s="49"/>
      <c r="G742" s="25"/>
      <c r="J742" s="25"/>
      <c r="M742" s="49"/>
      <c r="O742" s="25"/>
      <c r="P742" s="49"/>
      <c r="X742" s="49"/>
    </row>
    <row r="743">
      <c r="B743" s="48"/>
      <c r="C743" s="25"/>
      <c r="F743" s="49"/>
      <c r="G743" s="25"/>
      <c r="J743" s="25"/>
      <c r="M743" s="49"/>
      <c r="O743" s="25"/>
      <c r="P743" s="49"/>
      <c r="X743" s="49"/>
    </row>
    <row r="744">
      <c r="B744" s="48"/>
      <c r="C744" s="25"/>
      <c r="F744" s="49"/>
      <c r="G744" s="25"/>
      <c r="J744" s="25"/>
      <c r="M744" s="49"/>
      <c r="O744" s="25"/>
      <c r="P744" s="49"/>
      <c r="X744" s="49"/>
    </row>
    <row r="745">
      <c r="B745" s="48"/>
      <c r="C745" s="25"/>
      <c r="F745" s="49"/>
      <c r="G745" s="25"/>
      <c r="J745" s="25"/>
      <c r="M745" s="49"/>
      <c r="O745" s="25"/>
      <c r="P745" s="49"/>
      <c r="X745" s="49"/>
    </row>
    <row r="746">
      <c r="B746" s="48"/>
      <c r="C746" s="25"/>
      <c r="F746" s="49"/>
      <c r="G746" s="25"/>
      <c r="J746" s="25"/>
      <c r="M746" s="49"/>
      <c r="O746" s="25"/>
      <c r="P746" s="49"/>
      <c r="X746" s="49"/>
    </row>
    <row r="747">
      <c r="B747" s="48"/>
      <c r="C747" s="25"/>
      <c r="F747" s="49"/>
      <c r="G747" s="25"/>
      <c r="J747" s="25"/>
      <c r="M747" s="49"/>
      <c r="O747" s="25"/>
      <c r="P747" s="49"/>
      <c r="X747" s="49"/>
    </row>
    <row r="748">
      <c r="B748" s="48"/>
      <c r="C748" s="25"/>
      <c r="F748" s="49"/>
      <c r="G748" s="25"/>
      <c r="J748" s="25"/>
      <c r="M748" s="49"/>
      <c r="O748" s="25"/>
      <c r="P748" s="49"/>
      <c r="X748" s="49"/>
    </row>
    <row r="749">
      <c r="B749" s="48"/>
      <c r="C749" s="25"/>
      <c r="F749" s="49"/>
      <c r="G749" s="25"/>
      <c r="J749" s="25"/>
      <c r="M749" s="49"/>
      <c r="O749" s="25"/>
      <c r="P749" s="49"/>
      <c r="X749" s="49"/>
    </row>
    <row r="750">
      <c r="B750" s="48"/>
      <c r="C750" s="25"/>
      <c r="F750" s="49"/>
      <c r="G750" s="25"/>
      <c r="J750" s="25"/>
      <c r="M750" s="49"/>
      <c r="O750" s="25"/>
      <c r="P750" s="49"/>
      <c r="X750" s="49"/>
    </row>
    <row r="751">
      <c r="B751" s="48"/>
      <c r="C751" s="25"/>
      <c r="F751" s="49"/>
      <c r="G751" s="25"/>
      <c r="J751" s="25"/>
      <c r="M751" s="49"/>
      <c r="O751" s="25"/>
      <c r="P751" s="49"/>
      <c r="X751" s="49"/>
    </row>
    <row r="752">
      <c r="B752" s="48"/>
      <c r="C752" s="25"/>
      <c r="F752" s="49"/>
      <c r="G752" s="25"/>
      <c r="J752" s="25"/>
      <c r="M752" s="49"/>
      <c r="O752" s="25"/>
      <c r="P752" s="49"/>
      <c r="X752" s="49"/>
    </row>
    <row r="753">
      <c r="B753" s="48"/>
      <c r="C753" s="25"/>
      <c r="F753" s="49"/>
      <c r="G753" s="25"/>
      <c r="J753" s="25"/>
      <c r="M753" s="49"/>
      <c r="O753" s="25"/>
      <c r="P753" s="49"/>
      <c r="X753" s="49"/>
    </row>
    <row r="754">
      <c r="B754" s="48"/>
      <c r="C754" s="25"/>
      <c r="F754" s="49"/>
      <c r="G754" s="25"/>
      <c r="J754" s="25"/>
      <c r="M754" s="49"/>
      <c r="O754" s="25"/>
      <c r="P754" s="49"/>
      <c r="X754" s="49"/>
    </row>
    <row r="755">
      <c r="B755" s="48"/>
      <c r="C755" s="25"/>
      <c r="F755" s="49"/>
      <c r="G755" s="25"/>
      <c r="J755" s="25"/>
      <c r="M755" s="49"/>
      <c r="O755" s="25"/>
      <c r="P755" s="49"/>
      <c r="X755" s="49"/>
    </row>
    <row r="756">
      <c r="B756" s="48"/>
      <c r="C756" s="25"/>
      <c r="F756" s="49"/>
      <c r="G756" s="25"/>
      <c r="J756" s="25"/>
      <c r="M756" s="49"/>
      <c r="O756" s="25"/>
      <c r="P756" s="49"/>
      <c r="X756" s="49"/>
    </row>
    <row r="757">
      <c r="B757" s="48"/>
      <c r="C757" s="25"/>
      <c r="F757" s="49"/>
      <c r="G757" s="25"/>
      <c r="J757" s="25"/>
      <c r="M757" s="49"/>
      <c r="O757" s="25"/>
      <c r="P757" s="49"/>
      <c r="X757" s="49"/>
    </row>
    <row r="758">
      <c r="B758" s="48"/>
      <c r="C758" s="25"/>
      <c r="F758" s="49"/>
      <c r="G758" s="25"/>
      <c r="J758" s="25"/>
      <c r="M758" s="49"/>
      <c r="O758" s="25"/>
      <c r="P758" s="49"/>
      <c r="X758" s="49"/>
    </row>
    <row r="759">
      <c r="B759" s="48"/>
      <c r="C759" s="25"/>
      <c r="F759" s="49"/>
      <c r="G759" s="25"/>
      <c r="J759" s="25"/>
      <c r="M759" s="49"/>
      <c r="O759" s="25"/>
      <c r="P759" s="49"/>
      <c r="X759" s="49"/>
    </row>
    <row r="760">
      <c r="B760" s="48"/>
      <c r="C760" s="25"/>
      <c r="F760" s="49"/>
      <c r="G760" s="25"/>
      <c r="J760" s="25"/>
      <c r="M760" s="49"/>
      <c r="O760" s="25"/>
      <c r="P760" s="49"/>
      <c r="X760" s="49"/>
    </row>
    <row r="761">
      <c r="B761" s="48"/>
      <c r="C761" s="25"/>
      <c r="F761" s="49"/>
      <c r="G761" s="25"/>
      <c r="J761" s="25"/>
      <c r="M761" s="49"/>
      <c r="O761" s="25"/>
      <c r="P761" s="49"/>
      <c r="X761" s="49"/>
    </row>
    <row r="762">
      <c r="B762" s="48"/>
      <c r="C762" s="25"/>
      <c r="F762" s="49"/>
      <c r="G762" s="25"/>
      <c r="J762" s="25"/>
      <c r="M762" s="49"/>
      <c r="O762" s="25"/>
      <c r="P762" s="49"/>
      <c r="X762" s="49"/>
    </row>
    <row r="763">
      <c r="B763" s="48"/>
      <c r="C763" s="25"/>
      <c r="F763" s="49"/>
      <c r="G763" s="25"/>
      <c r="J763" s="25"/>
      <c r="M763" s="49"/>
      <c r="O763" s="25"/>
      <c r="P763" s="49"/>
      <c r="X763" s="49"/>
    </row>
    <row r="764">
      <c r="B764" s="48"/>
      <c r="C764" s="25"/>
      <c r="F764" s="49"/>
      <c r="G764" s="25"/>
      <c r="J764" s="25"/>
      <c r="M764" s="49"/>
      <c r="O764" s="25"/>
      <c r="P764" s="49"/>
      <c r="X764" s="49"/>
    </row>
    <row r="765">
      <c r="B765" s="48"/>
      <c r="C765" s="25"/>
      <c r="F765" s="49"/>
      <c r="G765" s="25"/>
      <c r="J765" s="25"/>
      <c r="M765" s="49"/>
      <c r="O765" s="25"/>
      <c r="P765" s="49"/>
      <c r="X765" s="49"/>
    </row>
    <row r="766">
      <c r="B766" s="48"/>
      <c r="C766" s="25"/>
      <c r="F766" s="49"/>
      <c r="G766" s="25"/>
      <c r="J766" s="25"/>
      <c r="M766" s="49"/>
      <c r="O766" s="25"/>
      <c r="P766" s="49"/>
      <c r="X766" s="49"/>
    </row>
    <row r="767">
      <c r="B767" s="48"/>
      <c r="C767" s="25"/>
      <c r="F767" s="49"/>
      <c r="G767" s="25"/>
      <c r="J767" s="25"/>
      <c r="M767" s="49"/>
      <c r="O767" s="25"/>
      <c r="P767" s="49"/>
      <c r="X767" s="49"/>
    </row>
    <row r="768">
      <c r="B768" s="48"/>
      <c r="C768" s="25"/>
      <c r="F768" s="49"/>
      <c r="G768" s="25"/>
      <c r="J768" s="25"/>
      <c r="M768" s="49"/>
      <c r="O768" s="25"/>
      <c r="P768" s="49"/>
      <c r="X768" s="49"/>
    </row>
    <row r="769">
      <c r="B769" s="48"/>
      <c r="C769" s="25"/>
      <c r="F769" s="49"/>
      <c r="G769" s="25"/>
      <c r="J769" s="25"/>
      <c r="M769" s="49"/>
      <c r="O769" s="25"/>
      <c r="P769" s="49"/>
      <c r="X769" s="49"/>
    </row>
    <row r="770">
      <c r="B770" s="48"/>
      <c r="C770" s="25"/>
      <c r="F770" s="49"/>
      <c r="G770" s="25"/>
      <c r="J770" s="25"/>
      <c r="M770" s="49"/>
      <c r="O770" s="25"/>
      <c r="P770" s="49"/>
      <c r="X770" s="49"/>
    </row>
    <row r="771">
      <c r="B771" s="48"/>
      <c r="C771" s="25"/>
      <c r="F771" s="49"/>
      <c r="G771" s="25"/>
      <c r="J771" s="25"/>
      <c r="M771" s="49"/>
      <c r="O771" s="25"/>
      <c r="P771" s="49"/>
      <c r="X771" s="49"/>
    </row>
    <row r="772">
      <c r="B772" s="48"/>
      <c r="C772" s="25"/>
      <c r="F772" s="49"/>
      <c r="G772" s="25"/>
      <c r="J772" s="25"/>
      <c r="M772" s="49"/>
      <c r="O772" s="25"/>
      <c r="P772" s="49"/>
      <c r="X772" s="49"/>
    </row>
    <row r="773">
      <c r="B773" s="48"/>
      <c r="C773" s="25"/>
      <c r="F773" s="49"/>
      <c r="G773" s="25"/>
      <c r="J773" s="25"/>
      <c r="M773" s="49"/>
      <c r="O773" s="25"/>
      <c r="P773" s="49"/>
      <c r="X773" s="49"/>
    </row>
    <row r="774">
      <c r="B774" s="48"/>
      <c r="C774" s="25"/>
      <c r="F774" s="49"/>
      <c r="G774" s="25"/>
      <c r="J774" s="25"/>
      <c r="M774" s="49"/>
      <c r="O774" s="25"/>
      <c r="P774" s="49"/>
      <c r="X774" s="49"/>
    </row>
    <row r="775">
      <c r="B775" s="48"/>
      <c r="C775" s="25"/>
      <c r="F775" s="49"/>
      <c r="G775" s="25"/>
      <c r="J775" s="25"/>
      <c r="M775" s="49"/>
      <c r="O775" s="25"/>
      <c r="P775" s="49"/>
      <c r="X775" s="49"/>
    </row>
    <row r="776">
      <c r="B776" s="48"/>
      <c r="C776" s="25"/>
      <c r="F776" s="49"/>
      <c r="G776" s="25"/>
      <c r="J776" s="25"/>
      <c r="M776" s="49"/>
      <c r="O776" s="25"/>
      <c r="P776" s="49"/>
      <c r="X776" s="49"/>
    </row>
    <row r="777">
      <c r="B777" s="48"/>
      <c r="C777" s="25"/>
      <c r="F777" s="49"/>
      <c r="G777" s="25"/>
      <c r="J777" s="25"/>
      <c r="M777" s="49"/>
      <c r="O777" s="25"/>
      <c r="P777" s="49"/>
      <c r="X777" s="49"/>
    </row>
    <row r="778">
      <c r="B778" s="48"/>
      <c r="C778" s="25"/>
      <c r="F778" s="49"/>
      <c r="G778" s="25"/>
      <c r="J778" s="25"/>
      <c r="M778" s="49"/>
      <c r="O778" s="25"/>
      <c r="P778" s="49"/>
      <c r="X778" s="49"/>
    </row>
    <row r="779">
      <c r="B779" s="48"/>
      <c r="C779" s="25"/>
      <c r="F779" s="49"/>
      <c r="G779" s="25"/>
      <c r="J779" s="25"/>
      <c r="M779" s="49"/>
      <c r="O779" s="25"/>
      <c r="P779" s="49"/>
      <c r="X779" s="49"/>
    </row>
    <row r="780">
      <c r="B780" s="48"/>
      <c r="C780" s="25"/>
      <c r="F780" s="49"/>
      <c r="G780" s="25"/>
      <c r="J780" s="25"/>
      <c r="M780" s="49"/>
      <c r="O780" s="25"/>
      <c r="P780" s="49"/>
      <c r="X780" s="49"/>
    </row>
    <row r="781">
      <c r="B781" s="48"/>
      <c r="C781" s="25"/>
      <c r="F781" s="49"/>
      <c r="G781" s="25"/>
      <c r="J781" s="25"/>
      <c r="M781" s="49"/>
      <c r="O781" s="25"/>
      <c r="P781" s="49"/>
      <c r="X781" s="49"/>
    </row>
    <row r="782">
      <c r="B782" s="48"/>
      <c r="C782" s="25"/>
      <c r="F782" s="49"/>
      <c r="G782" s="25"/>
      <c r="J782" s="25"/>
      <c r="M782" s="49"/>
      <c r="O782" s="25"/>
      <c r="P782" s="49"/>
      <c r="X782" s="49"/>
    </row>
    <row r="783">
      <c r="B783" s="48"/>
      <c r="C783" s="25"/>
      <c r="F783" s="49"/>
      <c r="G783" s="25"/>
      <c r="J783" s="25"/>
      <c r="M783" s="49"/>
      <c r="O783" s="25"/>
      <c r="P783" s="49"/>
      <c r="X783" s="49"/>
    </row>
    <row r="784">
      <c r="B784" s="48"/>
      <c r="C784" s="25"/>
      <c r="F784" s="49"/>
      <c r="G784" s="25"/>
      <c r="J784" s="25"/>
      <c r="M784" s="49"/>
      <c r="O784" s="25"/>
      <c r="P784" s="49"/>
      <c r="X784" s="49"/>
    </row>
    <row r="785">
      <c r="B785" s="48"/>
      <c r="C785" s="25"/>
      <c r="F785" s="49"/>
      <c r="G785" s="25"/>
      <c r="J785" s="25"/>
      <c r="M785" s="49"/>
      <c r="O785" s="25"/>
      <c r="P785" s="49"/>
      <c r="X785" s="49"/>
    </row>
    <row r="786">
      <c r="B786" s="48"/>
      <c r="C786" s="25"/>
      <c r="F786" s="49"/>
      <c r="G786" s="25"/>
      <c r="J786" s="25"/>
      <c r="M786" s="49"/>
      <c r="O786" s="25"/>
      <c r="P786" s="49"/>
      <c r="X786" s="49"/>
    </row>
    <row r="787">
      <c r="B787" s="48"/>
      <c r="C787" s="25"/>
      <c r="F787" s="49"/>
      <c r="G787" s="25"/>
      <c r="J787" s="25"/>
      <c r="M787" s="49"/>
      <c r="O787" s="25"/>
      <c r="P787" s="49"/>
      <c r="X787" s="49"/>
    </row>
    <row r="788">
      <c r="B788" s="48"/>
      <c r="C788" s="25"/>
      <c r="F788" s="49"/>
      <c r="G788" s="25"/>
      <c r="J788" s="25"/>
      <c r="M788" s="49"/>
      <c r="O788" s="25"/>
      <c r="P788" s="49"/>
      <c r="X788" s="49"/>
    </row>
    <row r="789">
      <c r="B789" s="48"/>
      <c r="C789" s="25"/>
      <c r="F789" s="49"/>
      <c r="G789" s="25"/>
      <c r="J789" s="25"/>
      <c r="M789" s="49"/>
      <c r="O789" s="25"/>
      <c r="P789" s="49"/>
      <c r="X789" s="49"/>
    </row>
    <row r="790">
      <c r="B790" s="48"/>
      <c r="C790" s="25"/>
      <c r="F790" s="49"/>
      <c r="G790" s="25"/>
      <c r="J790" s="25"/>
      <c r="M790" s="49"/>
      <c r="O790" s="25"/>
      <c r="P790" s="49"/>
      <c r="X790" s="49"/>
    </row>
    <row r="791">
      <c r="B791" s="48"/>
      <c r="C791" s="25"/>
      <c r="F791" s="49"/>
      <c r="G791" s="25"/>
      <c r="J791" s="25"/>
      <c r="M791" s="49"/>
      <c r="O791" s="25"/>
      <c r="P791" s="49"/>
      <c r="X791" s="49"/>
    </row>
    <row r="792">
      <c r="B792" s="48"/>
      <c r="C792" s="25"/>
      <c r="F792" s="49"/>
      <c r="G792" s="25"/>
      <c r="J792" s="25"/>
      <c r="M792" s="49"/>
      <c r="O792" s="25"/>
      <c r="P792" s="49"/>
      <c r="X792" s="49"/>
    </row>
    <row r="793">
      <c r="B793" s="48"/>
      <c r="C793" s="25"/>
      <c r="F793" s="49"/>
      <c r="G793" s="25"/>
      <c r="J793" s="25"/>
      <c r="M793" s="49"/>
      <c r="O793" s="25"/>
      <c r="P793" s="49"/>
      <c r="X793" s="49"/>
    </row>
    <row r="794">
      <c r="B794" s="48"/>
      <c r="C794" s="25"/>
      <c r="F794" s="49"/>
      <c r="G794" s="25"/>
      <c r="J794" s="25"/>
      <c r="M794" s="49"/>
      <c r="O794" s="25"/>
      <c r="P794" s="49"/>
      <c r="X794" s="49"/>
    </row>
    <row r="795">
      <c r="B795" s="48"/>
      <c r="C795" s="25"/>
      <c r="F795" s="49"/>
      <c r="G795" s="25"/>
      <c r="J795" s="25"/>
      <c r="M795" s="49"/>
      <c r="O795" s="25"/>
      <c r="P795" s="49"/>
      <c r="X795" s="49"/>
    </row>
    <row r="796">
      <c r="B796" s="48"/>
      <c r="C796" s="25"/>
      <c r="F796" s="49"/>
      <c r="G796" s="25"/>
      <c r="J796" s="25"/>
      <c r="M796" s="49"/>
      <c r="O796" s="25"/>
      <c r="P796" s="49"/>
      <c r="X796" s="49"/>
    </row>
    <row r="797">
      <c r="B797" s="48"/>
      <c r="C797" s="25"/>
      <c r="F797" s="49"/>
      <c r="G797" s="25"/>
      <c r="J797" s="25"/>
      <c r="M797" s="49"/>
      <c r="O797" s="25"/>
      <c r="P797" s="49"/>
      <c r="X797" s="49"/>
    </row>
    <row r="798">
      <c r="B798" s="48"/>
      <c r="C798" s="25"/>
      <c r="F798" s="49"/>
      <c r="G798" s="25"/>
      <c r="J798" s="25"/>
      <c r="M798" s="49"/>
      <c r="O798" s="25"/>
      <c r="P798" s="49"/>
      <c r="X798" s="49"/>
    </row>
    <row r="799">
      <c r="B799" s="48"/>
      <c r="C799" s="25"/>
      <c r="F799" s="49"/>
      <c r="G799" s="25"/>
      <c r="J799" s="25"/>
      <c r="M799" s="49"/>
      <c r="O799" s="25"/>
      <c r="P799" s="49"/>
      <c r="X799" s="49"/>
    </row>
    <row r="800">
      <c r="B800" s="48"/>
      <c r="C800" s="25"/>
      <c r="F800" s="49"/>
      <c r="G800" s="25"/>
      <c r="J800" s="25"/>
      <c r="M800" s="49"/>
      <c r="O800" s="25"/>
      <c r="P800" s="49"/>
      <c r="X800" s="49"/>
    </row>
    <row r="801">
      <c r="B801" s="48"/>
      <c r="C801" s="25"/>
      <c r="F801" s="49"/>
      <c r="G801" s="25"/>
      <c r="J801" s="25"/>
      <c r="M801" s="49"/>
      <c r="O801" s="25"/>
      <c r="P801" s="49"/>
      <c r="X801" s="49"/>
    </row>
    <row r="802">
      <c r="B802" s="48"/>
      <c r="C802" s="25"/>
      <c r="F802" s="49"/>
      <c r="G802" s="25"/>
      <c r="J802" s="25"/>
      <c r="M802" s="49"/>
      <c r="O802" s="25"/>
      <c r="P802" s="49"/>
      <c r="X802" s="49"/>
    </row>
    <row r="803">
      <c r="B803" s="48"/>
      <c r="C803" s="25"/>
      <c r="F803" s="49"/>
      <c r="G803" s="25"/>
      <c r="J803" s="25"/>
      <c r="M803" s="49"/>
      <c r="O803" s="25"/>
      <c r="P803" s="49"/>
      <c r="X803" s="49"/>
    </row>
    <row r="804">
      <c r="B804" s="48"/>
      <c r="C804" s="25"/>
      <c r="F804" s="49"/>
      <c r="G804" s="25"/>
      <c r="J804" s="25"/>
      <c r="M804" s="49"/>
      <c r="O804" s="25"/>
      <c r="P804" s="49"/>
      <c r="X804" s="49"/>
    </row>
    <row r="805">
      <c r="B805" s="48"/>
      <c r="C805" s="25"/>
      <c r="F805" s="49"/>
      <c r="G805" s="25"/>
      <c r="J805" s="25"/>
      <c r="M805" s="49"/>
      <c r="O805" s="25"/>
      <c r="P805" s="49"/>
      <c r="X805" s="49"/>
    </row>
    <row r="806">
      <c r="B806" s="48"/>
      <c r="C806" s="25"/>
      <c r="F806" s="49"/>
      <c r="G806" s="25"/>
      <c r="J806" s="25"/>
      <c r="M806" s="49"/>
      <c r="O806" s="25"/>
      <c r="P806" s="49"/>
      <c r="X806" s="49"/>
    </row>
    <row r="807">
      <c r="B807" s="48"/>
      <c r="C807" s="25"/>
      <c r="F807" s="49"/>
      <c r="G807" s="25"/>
      <c r="J807" s="25"/>
      <c r="M807" s="49"/>
      <c r="O807" s="25"/>
      <c r="P807" s="49"/>
      <c r="X807" s="49"/>
    </row>
    <row r="808">
      <c r="B808" s="48"/>
      <c r="C808" s="25"/>
      <c r="F808" s="49"/>
      <c r="G808" s="25"/>
      <c r="J808" s="25"/>
      <c r="M808" s="49"/>
      <c r="O808" s="25"/>
      <c r="P808" s="49"/>
      <c r="X808" s="49"/>
    </row>
    <row r="809">
      <c r="B809" s="48"/>
      <c r="C809" s="25"/>
      <c r="F809" s="49"/>
      <c r="G809" s="25"/>
      <c r="J809" s="25"/>
      <c r="M809" s="49"/>
      <c r="O809" s="25"/>
      <c r="P809" s="49"/>
      <c r="X809" s="49"/>
    </row>
    <row r="810">
      <c r="B810" s="48"/>
      <c r="C810" s="25"/>
      <c r="F810" s="49"/>
      <c r="G810" s="25"/>
      <c r="J810" s="25"/>
      <c r="M810" s="49"/>
      <c r="O810" s="25"/>
      <c r="P810" s="49"/>
      <c r="X810" s="49"/>
    </row>
    <row r="811">
      <c r="B811" s="48"/>
      <c r="C811" s="25"/>
      <c r="F811" s="49"/>
      <c r="G811" s="25"/>
      <c r="J811" s="25"/>
      <c r="M811" s="49"/>
      <c r="O811" s="25"/>
      <c r="P811" s="49"/>
      <c r="X811" s="49"/>
    </row>
    <row r="812">
      <c r="B812" s="48"/>
      <c r="C812" s="25"/>
      <c r="F812" s="49"/>
      <c r="G812" s="25"/>
      <c r="J812" s="25"/>
      <c r="M812" s="49"/>
      <c r="O812" s="25"/>
      <c r="P812" s="49"/>
      <c r="X812" s="49"/>
    </row>
    <row r="813">
      <c r="B813" s="48"/>
      <c r="C813" s="25"/>
      <c r="F813" s="49"/>
      <c r="G813" s="25"/>
      <c r="J813" s="25"/>
      <c r="M813" s="49"/>
      <c r="O813" s="25"/>
      <c r="P813" s="49"/>
      <c r="X813" s="49"/>
    </row>
    <row r="814">
      <c r="B814" s="48"/>
      <c r="C814" s="25"/>
      <c r="F814" s="49"/>
      <c r="G814" s="25"/>
      <c r="J814" s="25"/>
      <c r="M814" s="49"/>
      <c r="O814" s="25"/>
      <c r="P814" s="49"/>
      <c r="X814" s="49"/>
    </row>
    <row r="815">
      <c r="B815" s="48"/>
      <c r="C815" s="25"/>
      <c r="F815" s="49"/>
      <c r="G815" s="25"/>
      <c r="J815" s="25"/>
      <c r="M815" s="49"/>
      <c r="O815" s="25"/>
      <c r="P815" s="49"/>
      <c r="X815" s="49"/>
    </row>
    <row r="816">
      <c r="B816" s="48"/>
      <c r="C816" s="25"/>
      <c r="F816" s="49"/>
      <c r="G816" s="25"/>
      <c r="J816" s="25"/>
      <c r="M816" s="49"/>
      <c r="O816" s="25"/>
      <c r="P816" s="49"/>
      <c r="X816" s="49"/>
    </row>
    <row r="817">
      <c r="B817" s="48"/>
      <c r="C817" s="25"/>
      <c r="F817" s="49"/>
      <c r="G817" s="25"/>
      <c r="J817" s="25"/>
      <c r="M817" s="49"/>
      <c r="O817" s="25"/>
      <c r="P817" s="49"/>
      <c r="X817" s="49"/>
    </row>
    <row r="818">
      <c r="B818" s="48"/>
      <c r="C818" s="25"/>
      <c r="F818" s="49"/>
      <c r="G818" s="25"/>
      <c r="J818" s="25"/>
      <c r="M818" s="49"/>
      <c r="O818" s="25"/>
      <c r="P818" s="49"/>
      <c r="X818" s="49"/>
    </row>
    <row r="819">
      <c r="B819" s="48"/>
      <c r="C819" s="25"/>
      <c r="F819" s="49"/>
      <c r="G819" s="25"/>
      <c r="J819" s="25"/>
      <c r="M819" s="49"/>
      <c r="O819" s="25"/>
      <c r="P819" s="49"/>
      <c r="X819" s="49"/>
    </row>
    <row r="820">
      <c r="B820" s="48"/>
      <c r="C820" s="25"/>
      <c r="F820" s="49"/>
      <c r="G820" s="25"/>
      <c r="J820" s="25"/>
      <c r="M820" s="49"/>
      <c r="O820" s="25"/>
      <c r="P820" s="49"/>
      <c r="X820" s="49"/>
    </row>
    <row r="821">
      <c r="B821" s="48"/>
      <c r="C821" s="25"/>
      <c r="F821" s="49"/>
      <c r="G821" s="25"/>
      <c r="J821" s="25"/>
      <c r="M821" s="49"/>
      <c r="O821" s="25"/>
      <c r="P821" s="49"/>
      <c r="X821" s="49"/>
    </row>
    <row r="822">
      <c r="B822" s="48"/>
      <c r="C822" s="25"/>
      <c r="F822" s="49"/>
      <c r="G822" s="25"/>
      <c r="J822" s="25"/>
      <c r="M822" s="49"/>
      <c r="O822" s="25"/>
      <c r="P822" s="49"/>
      <c r="X822" s="49"/>
    </row>
    <row r="823">
      <c r="B823" s="48"/>
      <c r="C823" s="25"/>
      <c r="F823" s="49"/>
      <c r="G823" s="25"/>
      <c r="J823" s="25"/>
      <c r="M823" s="49"/>
      <c r="O823" s="25"/>
      <c r="P823" s="49"/>
      <c r="X823" s="49"/>
    </row>
    <row r="824">
      <c r="B824" s="48"/>
      <c r="C824" s="25"/>
      <c r="F824" s="49"/>
      <c r="G824" s="25"/>
      <c r="J824" s="25"/>
      <c r="M824" s="49"/>
      <c r="O824" s="25"/>
      <c r="P824" s="49"/>
      <c r="X824" s="49"/>
    </row>
    <row r="825">
      <c r="B825" s="48"/>
      <c r="C825" s="25"/>
      <c r="F825" s="49"/>
      <c r="G825" s="25"/>
      <c r="J825" s="25"/>
      <c r="M825" s="49"/>
      <c r="O825" s="25"/>
      <c r="P825" s="49"/>
      <c r="X825" s="49"/>
    </row>
    <row r="826">
      <c r="B826" s="48"/>
      <c r="C826" s="25"/>
      <c r="F826" s="49"/>
      <c r="G826" s="25"/>
      <c r="J826" s="25"/>
      <c r="M826" s="49"/>
      <c r="O826" s="25"/>
      <c r="P826" s="49"/>
      <c r="X826" s="49"/>
    </row>
    <row r="827">
      <c r="B827" s="48"/>
      <c r="C827" s="25"/>
      <c r="F827" s="49"/>
      <c r="G827" s="25"/>
      <c r="J827" s="25"/>
      <c r="M827" s="49"/>
      <c r="O827" s="25"/>
      <c r="P827" s="49"/>
      <c r="X827" s="49"/>
    </row>
    <row r="828">
      <c r="B828" s="48"/>
      <c r="C828" s="25"/>
      <c r="F828" s="49"/>
      <c r="G828" s="25"/>
      <c r="J828" s="25"/>
      <c r="M828" s="49"/>
      <c r="O828" s="25"/>
      <c r="P828" s="49"/>
      <c r="X828" s="49"/>
    </row>
    <row r="829">
      <c r="B829" s="48"/>
      <c r="C829" s="25"/>
      <c r="F829" s="49"/>
      <c r="G829" s="25"/>
      <c r="J829" s="25"/>
      <c r="M829" s="49"/>
      <c r="O829" s="25"/>
      <c r="P829" s="49"/>
      <c r="X829" s="49"/>
    </row>
    <row r="830">
      <c r="B830" s="48"/>
      <c r="C830" s="25"/>
      <c r="F830" s="49"/>
      <c r="G830" s="25"/>
      <c r="J830" s="25"/>
      <c r="M830" s="49"/>
      <c r="O830" s="25"/>
      <c r="P830" s="49"/>
      <c r="X830" s="49"/>
    </row>
    <row r="831">
      <c r="B831" s="48"/>
      <c r="C831" s="25"/>
      <c r="F831" s="49"/>
      <c r="G831" s="25"/>
      <c r="J831" s="25"/>
      <c r="M831" s="49"/>
      <c r="O831" s="25"/>
      <c r="P831" s="49"/>
      <c r="X831" s="49"/>
    </row>
    <row r="832">
      <c r="B832" s="48"/>
      <c r="C832" s="25"/>
      <c r="F832" s="49"/>
      <c r="G832" s="25"/>
      <c r="J832" s="25"/>
      <c r="M832" s="49"/>
      <c r="O832" s="25"/>
      <c r="P832" s="49"/>
      <c r="X832" s="49"/>
    </row>
    <row r="833">
      <c r="B833" s="48"/>
      <c r="C833" s="25"/>
      <c r="F833" s="49"/>
      <c r="G833" s="25"/>
      <c r="J833" s="25"/>
      <c r="M833" s="49"/>
      <c r="O833" s="25"/>
      <c r="P833" s="49"/>
      <c r="X833" s="49"/>
    </row>
    <row r="834">
      <c r="B834" s="48"/>
      <c r="C834" s="25"/>
      <c r="F834" s="49"/>
      <c r="G834" s="25"/>
      <c r="J834" s="25"/>
      <c r="M834" s="49"/>
      <c r="O834" s="25"/>
      <c r="P834" s="49"/>
      <c r="X834" s="49"/>
    </row>
    <row r="835">
      <c r="B835" s="48"/>
      <c r="C835" s="25"/>
      <c r="F835" s="49"/>
      <c r="G835" s="25"/>
      <c r="J835" s="25"/>
      <c r="M835" s="49"/>
      <c r="O835" s="25"/>
      <c r="P835" s="49"/>
      <c r="X835" s="49"/>
    </row>
    <row r="836">
      <c r="B836" s="48"/>
      <c r="C836" s="25"/>
      <c r="F836" s="49"/>
      <c r="G836" s="25"/>
      <c r="J836" s="25"/>
      <c r="M836" s="49"/>
      <c r="O836" s="25"/>
      <c r="P836" s="49"/>
      <c r="X836" s="49"/>
    </row>
    <row r="837">
      <c r="B837" s="48"/>
      <c r="C837" s="25"/>
      <c r="F837" s="49"/>
      <c r="G837" s="25"/>
      <c r="J837" s="25"/>
      <c r="M837" s="49"/>
      <c r="O837" s="25"/>
      <c r="P837" s="49"/>
      <c r="X837" s="49"/>
    </row>
    <row r="838">
      <c r="B838" s="48"/>
      <c r="C838" s="25"/>
      <c r="F838" s="49"/>
      <c r="G838" s="25"/>
      <c r="J838" s="25"/>
      <c r="M838" s="49"/>
      <c r="O838" s="25"/>
      <c r="P838" s="49"/>
      <c r="X838" s="49"/>
    </row>
    <row r="839">
      <c r="B839" s="48"/>
      <c r="C839" s="25"/>
      <c r="F839" s="49"/>
      <c r="G839" s="25"/>
      <c r="J839" s="25"/>
      <c r="M839" s="49"/>
      <c r="O839" s="25"/>
      <c r="P839" s="49"/>
      <c r="X839" s="49"/>
    </row>
    <row r="840">
      <c r="B840" s="48"/>
      <c r="C840" s="25"/>
      <c r="F840" s="49"/>
      <c r="G840" s="25"/>
      <c r="J840" s="25"/>
      <c r="M840" s="49"/>
      <c r="O840" s="25"/>
      <c r="P840" s="49"/>
      <c r="X840" s="49"/>
    </row>
    <row r="841">
      <c r="B841" s="48"/>
      <c r="C841" s="25"/>
      <c r="F841" s="49"/>
      <c r="G841" s="25"/>
      <c r="J841" s="25"/>
      <c r="M841" s="49"/>
      <c r="O841" s="25"/>
      <c r="P841" s="49"/>
      <c r="X841" s="49"/>
    </row>
    <row r="842">
      <c r="B842" s="48"/>
      <c r="C842" s="25"/>
      <c r="F842" s="49"/>
      <c r="G842" s="25"/>
      <c r="J842" s="25"/>
      <c r="M842" s="49"/>
      <c r="O842" s="25"/>
      <c r="P842" s="49"/>
      <c r="X842" s="49"/>
    </row>
    <row r="843">
      <c r="B843" s="48"/>
      <c r="C843" s="25"/>
      <c r="F843" s="49"/>
      <c r="G843" s="25"/>
      <c r="J843" s="25"/>
      <c r="M843" s="49"/>
      <c r="O843" s="25"/>
      <c r="P843" s="49"/>
      <c r="X843" s="49"/>
    </row>
    <row r="844">
      <c r="B844" s="48"/>
      <c r="C844" s="25"/>
      <c r="F844" s="49"/>
      <c r="G844" s="25"/>
      <c r="J844" s="25"/>
      <c r="M844" s="49"/>
      <c r="O844" s="25"/>
      <c r="P844" s="49"/>
      <c r="X844" s="49"/>
    </row>
    <row r="845">
      <c r="B845" s="48"/>
      <c r="C845" s="25"/>
      <c r="F845" s="49"/>
      <c r="G845" s="25"/>
      <c r="J845" s="25"/>
      <c r="M845" s="49"/>
      <c r="O845" s="25"/>
      <c r="P845" s="49"/>
      <c r="X845" s="49"/>
    </row>
    <row r="846">
      <c r="B846" s="48"/>
      <c r="C846" s="25"/>
      <c r="F846" s="49"/>
      <c r="G846" s="25"/>
      <c r="J846" s="25"/>
      <c r="M846" s="49"/>
      <c r="O846" s="25"/>
      <c r="P846" s="49"/>
      <c r="X846" s="49"/>
    </row>
    <row r="847">
      <c r="B847" s="48"/>
      <c r="C847" s="25"/>
      <c r="F847" s="49"/>
      <c r="G847" s="25"/>
      <c r="J847" s="25"/>
      <c r="M847" s="49"/>
      <c r="O847" s="25"/>
      <c r="P847" s="49"/>
      <c r="X847" s="49"/>
    </row>
    <row r="848">
      <c r="B848" s="48"/>
      <c r="C848" s="25"/>
      <c r="F848" s="49"/>
      <c r="G848" s="25"/>
      <c r="J848" s="25"/>
      <c r="M848" s="49"/>
      <c r="O848" s="25"/>
      <c r="P848" s="49"/>
      <c r="X848" s="49"/>
    </row>
    <row r="849">
      <c r="B849" s="48"/>
      <c r="C849" s="25"/>
      <c r="F849" s="49"/>
      <c r="G849" s="25"/>
      <c r="J849" s="25"/>
      <c r="M849" s="49"/>
      <c r="O849" s="25"/>
      <c r="P849" s="49"/>
      <c r="X849" s="49"/>
    </row>
    <row r="850">
      <c r="B850" s="48"/>
      <c r="C850" s="25"/>
      <c r="F850" s="49"/>
      <c r="G850" s="25"/>
      <c r="J850" s="25"/>
      <c r="M850" s="49"/>
      <c r="O850" s="25"/>
      <c r="P850" s="49"/>
      <c r="X850" s="49"/>
    </row>
    <row r="851">
      <c r="B851" s="48"/>
      <c r="C851" s="25"/>
      <c r="F851" s="49"/>
      <c r="G851" s="25"/>
      <c r="J851" s="25"/>
      <c r="M851" s="49"/>
      <c r="O851" s="25"/>
      <c r="P851" s="49"/>
      <c r="X851" s="49"/>
    </row>
    <row r="852">
      <c r="B852" s="48"/>
      <c r="C852" s="25"/>
      <c r="F852" s="49"/>
      <c r="G852" s="25"/>
      <c r="J852" s="25"/>
      <c r="M852" s="49"/>
      <c r="O852" s="25"/>
      <c r="P852" s="49"/>
      <c r="X852" s="49"/>
    </row>
    <row r="853">
      <c r="B853" s="48"/>
      <c r="C853" s="25"/>
      <c r="F853" s="49"/>
      <c r="G853" s="25"/>
      <c r="J853" s="25"/>
      <c r="M853" s="49"/>
      <c r="O853" s="25"/>
      <c r="P853" s="49"/>
      <c r="X853" s="49"/>
    </row>
    <row r="854">
      <c r="B854" s="48"/>
      <c r="C854" s="25"/>
      <c r="F854" s="49"/>
      <c r="G854" s="25"/>
      <c r="J854" s="25"/>
      <c r="M854" s="49"/>
      <c r="O854" s="25"/>
      <c r="P854" s="49"/>
      <c r="X854" s="49"/>
    </row>
    <row r="855">
      <c r="B855" s="48"/>
      <c r="C855" s="25"/>
      <c r="F855" s="49"/>
      <c r="G855" s="25"/>
      <c r="J855" s="25"/>
      <c r="M855" s="49"/>
      <c r="O855" s="25"/>
      <c r="P855" s="49"/>
      <c r="X855" s="49"/>
    </row>
    <row r="856">
      <c r="B856" s="48"/>
      <c r="C856" s="25"/>
      <c r="F856" s="49"/>
      <c r="G856" s="25"/>
      <c r="J856" s="25"/>
      <c r="M856" s="49"/>
      <c r="O856" s="25"/>
      <c r="P856" s="49"/>
      <c r="X856" s="49"/>
    </row>
    <row r="857">
      <c r="B857" s="48"/>
      <c r="C857" s="25"/>
      <c r="F857" s="49"/>
      <c r="G857" s="25"/>
      <c r="J857" s="25"/>
      <c r="M857" s="49"/>
      <c r="O857" s="25"/>
      <c r="P857" s="49"/>
      <c r="X857" s="49"/>
    </row>
    <row r="858">
      <c r="B858" s="48"/>
      <c r="C858" s="25"/>
      <c r="F858" s="49"/>
      <c r="G858" s="25"/>
      <c r="J858" s="25"/>
      <c r="M858" s="49"/>
      <c r="O858" s="25"/>
      <c r="P858" s="49"/>
      <c r="X858" s="49"/>
    </row>
    <row r="859">
      <c r="B859" s="48"/>
      <c r="C859" s="25"/>
      <c r="F859" s="49"/>
      <c r="G859" s="25"/>
      <c r="J859" s="25"/>
      <c r="M859" s="49"/>
      <c r="O859" s="25"/>
      <c r="P859" s="49"/>
      <c r="X859" s="49"/>
    </row>
    <row r="860">
      <c r="B860" s="48"/>
      <c r="C860" s="25"/>
      <c r="F860" s="49"/>
      <c r="G860" s="25"/>
      <c r="J860" s="25"/>
      <c r="M860" s="49"/>
      <c r="O860" s="25"/>
      <c r="P860" s="49"/>
      <c r="X860" s="49"/>
    </row>
    <row r="861">
      <c r="B861" s="48"/>
      <c r="C861" s="25"/>
      <c r="F861" s="49"/>
      <c r="G861" s="25"/>
      <c r="J861" s="25"/>
      <c r="M861" s="49"/>
      <c r="O861" s="25"/>
      <c r="P861" s="49"/>
      <c r="X861" s="49"/>
    </row>
    <row r="862">
      <c r="B862" s="48"/>
      <c r="C862" s="25"/>
      <c r="F862" s="49"/>
      <c r="G862" s="25"/>
      <c r="J862" s="25"/>
      <c r="M862" s="49"/>
      <c r="O862" s="25"/>
      <c r="P862" s="49"/>
      <c r="X862" s="49"/>
    </row>
    <row r="863">
      <c r="B863" s="48"/>
      <c r="C863" s="25"/>
      <c r="F863" s="49"/>
      <c r="G863" s="25"/>
      <c r="J863" s="25"/>
      <c r="M863" s="49"/>
      <c r="O863" s="25"/>
      <c r="P863" s="49"/>
      <c r="X863" s="49"/>
    </row>
    <row r="864">
      <c r="B864" s="48"/>
      <c r="C864" s="25"/>
      <c r="F864" s="49"/>
      <c r="G864" s="25"/>
      <c r="J864" s="25"/>
      <c r="M864" s="49"/>
      <c r="O864" s="25"/>
      <c r="P864" s="49"/>
      <c r="X864" s="49"/>
    </row>
    <row r="865">
      <c r="B865" s="48"/>
      <c r="C865" s="25"/>
      <c r="F865" s="49"/>
      <c r="G865" s="25"/>
      <c r="J865" s="25"/>
      <c r="M865" s="49"/>
      <c r="O865" s="25"/>
      <c r="P865" s="49"/>
      <c r="X865" s="49"/>
    </row>
    <row r="866">
      <c r="B866" s="48"/>
      <c r="C866" s="25"/>
      <c r="F866" s="49"/>
      <c r="G866" s="25"/>
      <c r="J866" s="25"/>
      <c r="M866" s="49"/>
      <c r="O866" s="25"/>
      <c r="P866" s="49"/>
      <c r="X866" s="49"/>
    </row>
    <row r="867">
      <c r="B867" s="48"/>
      <c r="C867" s="25"/>
      <c r="F867" s="49"/>
      <c r="G867" s="25"/>
      <c r="J867" s="25"/>
      <c r="M867" s="49"/>
      <c r="O867" s="25"/>
      <c r="P867" s="49"/>
      <c r="X867" s="49"/>
    </row>
    <row r="868">
      <c r="B868" s="48"/>
      <c r="C868" s="25"/>
      <c r="F868" s="49"/>
      <c r="G868" s="25"/>
      <c r="J868" s="25"/>
      <c r="M868" s="49"/>
      <c r="O868" s="25"/>
      <c r="P868" s="49"/>
      <c r="X868" s="49"/>
    </row>
    <row r="869">
      <c r="B869" s="48"/>
      <c r="C869" s="25"/>
      <c r="F869" s="49"/>
      <c r="G869" s="25"/>
      <c r="J869" s="25"/>
      <c r="M869" s="49"/>
      <c r="O869" s="25"/>
      <c r="P869" s="49"/>
      <c r="X869" s="49"/>
    </row>
    <row r="870">
      <c r="B870" s="48"/>
      <c r="C870" s="25"/>
      <c r="F870" s="49"/>
      <c r="G870" s="25"/>
      <c r="J870" s="25"/>
      <c r="M870" s="49"/>
      <c r="O870" s="25"/>
      <c r="P870" s="49"/>
      <c r="X870" s="49"/>
    </row>
    <row r="871">
      <c r="B871" s="48"/>
      <c r="C871" s="25"/>
      <c r="F871" s="49"/>
      <c r="G871" s="25"/>
      <c r="J871" s="25"/>
      <c r="M871" s="49"/>
      <c r="O871" s="25"/>
      <c r="P871" s="49"/>
      <c r="X871" s="49"/>
    </row>
    <row r="872">
      <c r="B872" s="48"/>
      <c r="C872" s="25"/>
      <c r="F872" s="49"/>
      <c r="G872" s="25"/>
      <c r="J872" s="25"/>
      <c r="M872" s="49"/>
      <c r="O872" s="25"/>
      <c r="P872" s="49"/>
      <c r="X872" s="49"/>
    </row>
    <row r="873">
      <c r="B873" s="48"/>
      <c r="C873" s="25"/>
      <c r="F873" s="49"/>
      <c r="G873" s="25"/>
      <c r="J873" s="25"/>
      <c r="M873" s="49"/>
      <c r="O873" s="25"/>
      <c r="P873" s="49"/>
      <c r="X873" s="49"/>
    </row>
    <row r="874">
      <c r="B874" s="48"/>
      <c r="C874" s="25"/>
      <c r="F874" s="49"/>
      <c r="G874" s="25"/>
      <c r="J874" s="25"/>
      <c r="M874" s="49"/>
      <c r="O874" s="25"/>
      <c r="P874" s="49"/>
      <c r="X874" s="49"/>
    </row>
    <row r="875">
      <c r="B875" s="48"/>
      <c r="C875" s="25"/>
      <c r="F875" s="49"/>
      <c r="G875" s="25"/>
      <c r="J875" s="25"/>
      <c r="M875" s="49"/>
      <c r="O875" s="25"/>
      <c r="P875" s="49"/>
      <c r="X875" s="49"/>
    </row>
    <row r="876">
      <c r="B876" s="48"/>
      <c r="C876" s="25"/>
      <c r="F876" s="49"/>
      <c r="G876" s="25"/>
      <c r="J876" s="25"/>
      <c r="M876" s="49"/>
      <c r="O876" s="25"/>
      <c r="P876" s="49"/>
      <c r="X876" s="49"/>
    </row>
    <row r="877">
      <c r="B877" s="48"/>
      <c r="C877" s="25"/>
      <c r="F877" s="49"/>
      <c r="G877" s="25"/>
      <c r="J877" s="25"/>
      <c r="M877" s="49"/>
      <c r="O877" s="25"/>
      <c r="P877" s="49"/>
      <c r="X877" s="49"/>
    </row>
    <row r="878">
      <c r="B878" s="48"/>
      <c r="C878" s="25"/>
      <c r="F878" s="49"/>
      <c r="G878" s="25"/>
      <c r="J878" s="25"/>
      <c r="M878" s="49"/>
      <c r="O878" s="25"/>
      <c r="P878" s="49"/>
      <c r="X878" s="49"/>
    </row>
    <row r="879">
      <c r="B879" s="48"/>
      <c r="C879" s="25"/>
      <c r="F879" s="49"/>
      <c r="G879" s="25"/>
      <c r="J879" s="25"/>
      <c r="M879" s="49"/>
      <c r="O879" s="25"/>
      <c r="P879" s="49"/>
      <c r="X879" s="49"/>
    </row>
    <row r="880">
      <c r="B880" s="48"/>
      <c r="C880" s="25"/>
      <c r="F880" s="49"/>
      <c r="G880" s="25"/>
      <c r="J880" s="25"/>
      <c r="M880" s="49"/>
      <c r="O880" s="25"/>
      <c r="P880" s="49"/>
      <c r="X880" s="49"/>
    </row>
    <row r="881">
      <c r="B881" s="48"/>
      <c r="C881" s="25"/>
      <c r="F881" s="49"/>
      <c r="G881" s="25"/>
      <c r="J881" s="25"/>
      <c r="M881" s="49"/>
      <c r="O881" s="25"/>
      <c r="P881" s="49"/>
      <c r="X881" s="49"/>
    </row>
    <row r="882">
      <c r="B882" s="48"/>
      <c r="C882" s="25"/>
      <c r="F882" s="49"/>
      <c r="G882" s="25"/>
      <c r="J882" s="25"/>
      <c r="M882" s="49"/>
      <c r="O882" s="25"/>
      <c r="P882" s="49"/>
      <c r="X882" s="49"/>
    </row>
    <row r="883">
      <c r="B883" s="48"/>
      <c r="C883" s="25"/>
      <c r="F883" s="49"/>
      <c r="G883" s="25"/>
      <c r="J883" s="25"/>
      <c r="M883" s="49"/>
      <c r="O883" s="25"/>
      <c r="P883" s="49"/>
      <c r="X883" s="49"/>
    </row>
    <row r="884">
      <c r="B884" s="48"/>
      <c r="C884" s="25"/>
      <c r="F884" s="49"/>
      <c r="G884" s="25"/>
      <c r="J884" s="25"/>
      <c r="M884" s="49"/>
      <c r="O884" s="25"/>
      <c r="P884" s="49"/>
      <c r="X884" s="49"/>
    </row>
    <row r="885">
      <c r="B885" s="48"/>
      <c r="C885" s="25"/>
      <c r="F885" s="49"/>
      <c r="G885" s="25"/>
      <c r="J885" s="25"/>
      <c r="M885" s="49"/>
      <c r="O885" s="25"/>
      <c r="P885" s="49"/>
      <c r="X885" s="49"/>
    </row>
    <row r="886">
      <c r="B886" s="48"/>
      <c r="C886" s="25"/>
      <c r="F886" s="49"/>
      <c r="G886" s="25"/>
      <c r="J886" s="25"/>
      <c r="M886" s="49"/>
      <c r="O886" s="25"/>
      <c r="P886" s="49"/>
      <c r="X886" s="49"/>
    </row>
    <row r="887">
      <c r="B887" s="48"/>
      <c r="C887" s="25"/>
      <c r="F887" s="49"/>
      <c r="G887" s="25"/>
      <c r="J887" s="25"/>
      <c r="M887" s="49"/>
      <c r="O887" s="25"/>
      <c r="P887" s="49"/>
      <c r="X887" s="49"/>
    </row>
    <row r="888">
      <c r="B888" s="48"/>
      <c r="C888" s="25"/>
      <c r="F888" s="49"/>
      <c r="G888" s="25"/>
      <c r="J888" s="25"/>
      <c r="M888" s="49"/>
      <c r="O888" s="25"/>
      <c r="P888" s="49"/>
      <c r="X888" s="49"/>
    </row>
    <row r="889">
      <c r="B889" s="48"/>
      <c r="C889" s="25"/>
      <c r="F889" s="49"/>
      <c r="G889" s="25"/>
      <c r="J889" s="25"/>
      <c r="M889" s="49"/>
      <c r="O889" s="25"/>
      <c r="P889" s="49"/>
      <c r="X889" s="49"/>
    </row>
    <row r="890">
      <c r="B890" s="48"/>
      <c r="C890" s="25"/>
      <c r="F890" s="49"/>
      <c r="G890" s="25"/>
      <c r="J890" s="25"/>
      <c r="M890" s="49"/>
      <c r="O890" s="25"/>
      <c r="P890" s="49"/>
      <c r="X890" s="49"/>
    </row>
    <row r="891">
      <c r="B891" s="48"/>
      <c r="C891" s="25"/>
      <c r="F891" s="49"/>
      <c r="G891" s="25"/>
      <c r="J891" s="25"/>
      <c r="M891" s="49"/>
      <c r="O891" s="25"/>
      <c r="P891" s="49"/>
      <c r="X891" s="49"/>
    </row>
    <row r="892">
      <c r="B892" s="48"/>
      <c r="C892" s="25"/>
      <c r="F892" s="49"/>
      <c r="G892" s="25"/>
      <c r="J892" s="25"/>
      <c r="M892" s="49"/>
      <c r="O892" s="25"/>
      <c r="P892" s="49"/>
      <c r="X892" s="49"/>
    </row>
    <row r="893">
      <c r="B893" s="48"/>
      <c r="C893" s="25"/>
      <c r="F893" s="49"/>
      <c r="G893" s="25"/>
      <c r="J893" s="25"/>
      <c r="M893" s="49"/>
      <c r="O893" s="25"/>
      <c r="P893" s="49"/>
      <c r="X893" s="49"/>
    </row>
    <row r="894">
      <c r="B894" s="48"/>
      <c r="C894" s="25"/>
      <c r="F894" s="49"/>
      <c r="G894" s="25"/>
      <c r="J894" s="25"/>
      <c r="M894" s="49"/>
      <c r="O894" s="25"/>
      <c r="P894" s="49"/>
      <c r="X894" s="49"/>
    </row>
    <row r="895">
      <c r="B895" s="48"/>
      <c r="C895" s="25"/>
      <c r="F895" s="49"/>
      <c r="G895" s="25"/>
      <c r="J895" s="25"/>
      <c r="M895" s="49"/>
      <c r="O895" s="25"/>
      <c r="P895" s="49"/>
      <c r="X895" s="49"/>
    </row>
    <row r="896">
      <c r="B896" s="48"/>
      <c r="C896" s="25"/>
      <c r="F896" s="49"/>
      <c r="G896" s="25"/>
      <c r="J896" s="25"/>
      <c r="M896" s="49"/>
      <c r="O896" s="25"/>
      <c r="P896" s="49"/>
      <c r="X896" s="49"/>
    </row>
    <row r="897">
      <c r="B897" s="48"/>
      <c r="C897" s="25"/>
      <c r="F897" s="49"/>
      <c r="G897" s="25"/>
      <c r="J897" s="25"/>
      <c r="M897" s="49"/>
      <c r="O897" s="25"/>
      <c r="P897" s="49"/>
      <c r="X897" s="49"/>
    </row>
    <row r="898">
      <c r="B898" s="48"/>
      <c r="C898" s="25"/>
      <c r="F898" s="49"/>
      <c r="G898" s="25"/>
      <c r="J898" s="25"/>
      <c r="M898" s="49"/>
      <c r="O898" s="25"/>
      <c r="P898" s="49"/>
      <c r="X898" s="49"/>
    </row>
    <row r="899">
      <c r="B899" s="48"/>
      <c r="C899" s="25"/>
      <c r="F899" s="49"/>
      <c r="G899" s="25"/>
      <c r="J899" s="25"/>
      <c r="M899" s="49"/>
      <c r="O899" s="25"/>
      <c r="P899" s="49"/>
      <c r="X899" s="49"/>
    </row>
    <row r="900">
      <c r="B900" s="48"/>
      <c r="C900" s="25"/>
      <c r="F900" s="49"/>
      <c r="G900" s="25"/>
      <c r="J900" s="25"/>
      <c r="M900" s="49"/>
      <c r="O900" s="25"/>
      <c r="P900" s="49"/>
      <c r="X900" s="49"/>
    </row>
    <row r="901">
      <c r="B901" s="48"/>
      <c r="C901" s="25"/>
      <c r="F901" s="49"/>
      <c r="G901" s="25"/>
      <c r="J901" s="25"/>
      <c r="M901" s="49"/>
      <c r="O901" s="25"/>
      <c r="P901" s="49"/>
      <c r="X901" s="49"/>
    </row>
    <row r="902">
      <c r="B902" s="48"/>
      <c r="C902" s="25"/>
      <c r="F902" s="49"/>
      <c r="G902" s="25"/>
      <c r="J902" s="25"/>
      <c r="M902" s="49"/>
      <c r="O902" s="25"/>
      <c r="P902" s="49"/>
      <c r="X902" s="49"/>
    </row>
    <row r="903">
      <c r="B903" s="48"/>
      <c r="C903" s="25"/>
      <c r="F903" s="49"/>
      <c r="G903" s="25"/>
      <c r="J903" s="25"/>
      <c r="M903" s="49"/>
      <c r="O903" s="25"/>
      <c r="P903" s="49"/>
      <c r="X903" s="49"/>
    </row>
    <row r="904">
      <c r="B904" s="48"/>
      <c r="C904" s="25"/>
      <c r="F904" s="49"/>
      <c r="G904" s="25"/>
      <c r="J904" s="25"/>
      <c r="M904" s="49"/>
      <c r="O904" s="25"/>
      <c r="P904" s="49"/>
      <c r="X904" s="49"/>
    </row>
    <row r="905">
      <c r="B905" s="48"/>
      <c r="C905" s="25"/>
      <c r="F905" s="49"/>
      <c r="G905" s="25"/>
      <c r="J905" s="25"/>
      <c r="M905" s="49"/>
      <c r="O905" s="25"/>
      <c r="P905" s="49"/>
      <c r="X905" s="49"/>
    </row>
    <row r="906">
      <c r="B906" s="48"/>
      <c r="C906" s="25"/>
      <c r="F906" s="49"/>
      <c r="G906" s="25"/>
      <c r="J906" s="25"/>
      <c r="M906" s="49"/>
      <c r="O906" s="25"/>
      <c r="P906" s="49"/>
      <c r="X906" s="49"/>
    </row>
    <row r="907">
      <c r="B907" s="48"/>
      <c r="C907" s="25"/>
      <c r="F907" s="49"/>
      <c r="G907" s="25"/>
      <c r="J907" s="25"/>
      <c r="M907" s="49"/>
      <c r="O907" s="25"/>
      <c r="P907" s="49"/>
      <c r="X907" s="49"/>
    </row>
    <row r="908">
      <c r="B908" s="48"/>
      <c r="C908" s="25"/>
      <c r="F908" s="49"/>
      <c r="G908" s="25"/>
      <c r="J908" s="25"/>
      <c r="M908" s="49"/>
      <c r="O908" s="25"/>
      <c r="P908" s="49"/>
      <c r="X908" s="49"/>
    </row>
    <row r="909">
      <c r="B909" s="48"/>
      <c r="C909" s="25"/>
      <c r="F909" s="49"/>
      <c r="G909" s="25"/>
      <c r="J909" s="25"/>
      <c r="M909" s="49"/>
      <c r="O909" s="25"/>
      <c r="P909" s="49"/>
      <c r="X909" s="49"/>
    </row>
    <row r="910">
      <c r="B910" s="48"/>
      <c r="C910" s="25"/>
      <c r="F910" s="49"/>
      <c r="G910" s="25"/>
      <c r="J910" s="25"/>
      <c r="M910" s="49"/>
      <c r="O910" s="25"/>
      <c r="P910" s="49"/>
      <c r="X910" s="49"/>
    </row>
    <row r="911">
      <c r="B911" s="48"/>
      <c r="C911" s="25"/>
      <c r="F911" s="49"/>
      <c r="G911" s="25"/>
      <c r="J911" s="25"/>
      <c r="M911" s="49"/>
      <c r="O911" s="25"/>
      <c r="P911" s="49"/>
      <c r="X911" s="49"/>
    </row>
    <row r="912">
      <c r="B912" s="48"/>
      <c r="C912" s="25"/>
      <c r="F912" s="49"/>
      <c r="G912" s="25"/>
      <c r="J912" s="25"/>
      <c r="M912" s="49"/>
      <c r="O912" s="25"/>
      <c r="P912" s="49"/>
      <c r="X912" s="49"/>
    </row>
    <row r="913">
      <c r="B913" s="48"/>
      <c r="C913" s="25"/>
      <c r="F913" s="49"/>
      <c r="G913" s="25"/>
      <c r="J913" s="25"/>
      <c r="M913" s="49"/>
      <c r="O913" s="25"/>
      <c r="P913" s="49"/>
      <c r="X913" s="49"/>
    </row>
    <row r="914">
      <c r="B914" s="48"/>
      <c r="C914" s="25"/>
      <c r="F914" s="49"/>
      <c r="G914" s="25"/>
      <c r="J914" s="25"/>
      <c r="M914" s="49"/>
      <c r="O914" s="25"/>
      <c r="P914" s="49"/>
      <c r="X914" s="49"/>
    </row>
    <row r="915">
      <c r="B915" s="48"/>
      <c r="C915" s="25"/>
      <c r="F915" s="49"/>
      <c r="G915" s="25"/>
      <c r="J915" s="25"/>
      <c r="M915" s="49"/>
      <c r="O915" s="25"/>
      <c r="P915" s="49"/>
      <c r="X915" s="49"/>
    </row>
    <row r="916">
      <c r="B916" s="48"/>
      <c r="C916" s="25"/>
      <c r="F916" s="49"/>
      <c r="G916" s="25"/>
      <c r="J916" s="25"/>
      <c r="M916" s="49"/>
      <c r="O916" s="25"/>
      <c r="P916" s="49"/>
      <c r="X916" s="49"/>
    </row>
    <row r="917">
      <c r="B917" s="48"/>
      <c r="C917" s="25"/>
      <c r="F917" s="49"/>
      <c r="G917" s="25"/>
      <c r="J917" s="25"/>
      <c r="M917" s="49"/>
      <c r="O917" s="25"/>
      <c r="P917" s="49"/>
      <c r="X917" s="49"/>
    </row>
    <row r="918">
      <c r="B918" s="48"/>
      <c r="C918" s="25"/>
      <c r="F918" s="49"/>
      <c r="G918" s="25"/>
      <c r="J918" s="25"/>
      <c r="M918" s="49"/>
      <c r="O918" s="25"/>
      <c r="P918" s="49"/>
      <c r="X918" s="49"/>
    </row>
    <row r="919">
      <c r="B919" s="48"/>
      <c r="C919" s="25"/>
      <c r="F919" s="49"/>
      <c r="G919" s="25"/>
      <c r="J919" s="25"/>
      <c r="M919" s="49"/>
      <c r="O919" s="25"/>
      <c r="P919" s="49"/>
      <c r="X919" s="49"/>
    </row>
    <row r="920">
      <c r="B920" s="48"/>
      <c r="C920" s="25"/>
      <c r="F920" s="49"/>
      <c r="G920" s="25"/>
      <c r="J920" s="25"/>
      <c r="M920" s="49"/>
      <c r="O920" s="25"/>
      <c r="P920" s="49"/>
      <c r="X920" s="49"/>
    </row>
    <row r="921">
      <c r="B921" s="48"/>
      <c r="C921" s="25"/>
      <c r="F921" s="49"/>
      <c r="G921" s="25"/>
      <c r="J921" s="25"/>
      <c r="M921" s="49"/>
      <c r="O921" s="25"/>
      <c r="P921" s="49"/>
      <c r="X921" s="49"/>
    </row>
    <row r="922">
      <c r="B922" s="48"/>
      <c r="C922" s="25"/>
      <c r="F922" s="49"/>
      <c r="G922" s="25"/>
      <c r="J922" s="25"/>
      <c r="M922" s="49"/>
      <c r="O922" s="25"/>
      <c r="P922" s="49"/>
      <c r="X922" s="49"/>
    </row>
    <row r="923">
      <c r="B923" s="48"/>
      <c r="C923" s="25"/>
      <c r="F923" s="49"/>
      <c r="G923" s="25"/>
      <c r="J923" s="25"/>
      <c r="M923" s="49"/>
      <c r="O923" s="25"/>
      <c r="P923" s="49"/>
      <c r="X923" s="49"/>
    </row>
    <row r="924">
      <c r="B924" s="48"/>
      <c r="C924" s="25"/>
      <c r="F924" s="49"/>
      <c r="G924" s="25"/>
      <c r="J924" s="25"/>
      <c r="M924" s="49"/>
      <c r="O924" s="25"/>
      <c r="P924" s="49"/>
      <c r="X924" s="49"/>
    </row>
    <row r="925">
      <c r="B925" s="48"/>
      <c r="C925" s="25"/>
      <c r="F925" s="49"/>
      <c r="G925" s="25"/>
      <c r="J925" s="25"/>
      <c r="M925" s="49"/>
      <c r="O925" s="25"/>
      <c r="P925" s="49"/>
      <c r="X925" s="49"/>
    </row>
    <row r="926">
      <c r="B926" s="48"/>
      <c r="C926" s="25"/>
      <c r="F926" s="49"/>
      <c r="G926" s="25"/>
      <c r="J926" s="25"/>
      <c r="M926" s="49"/>
      <c r="O926" s="25"/>
      <c r="P926" s="49"/>
      <c r="X926" s="49"/>
    </row>
    <row r="927">
      <c r="B927" s="48"/>
      <c r="C927" s="25"/>
      <c r="F927" s="49"/>
      <c r="G927" s="25"/>
      <c r="J927" s="25"/>
      <c r="M927" s="49"/>
      <c r="O927" s="25"/>
      <c r="P927" s="49"/>
      <c r="X927" s="49"/>
    </row>
    <row r="928">
      <c r="B928" s="48"/>
      <c r="C928" s="25"/>
      <c r="F928" s="49"/>
      <c r="G928" s="25"/>
      <c r="J928" s="25"/>
      <c r="M928" s="49"/>
      <c r="O928" s="25"/>
      <c r="P928" s="49"/>
      <c r="X928" s="49"/>
    </row>
    <row r="929">
      <c r="B929" s="48"/>
      <c r="C929" s="25"/>
      <c r="F929" s="49"/>
      <c r="G929" s="25"/>
      <c r="J929" s="25"/>
      <c r="M929" s="49"/>
      <c r="O929" s="25"/>
      <c r="P929" s="49"/>
      <c r="X929" s="49"/>
    </row>
    <row r="930">
      <c r="B930" s="48"/>
      <c r="C930" s="25"/>
      <c r="F930" s="49"/>
      <c r="G930" s="25"/>
      <c r="J930" s="25"/>
      <c r="M930" s="49"/>
      <c r="O930" s="25"/>
      <c r="P930" s="49"/>
      <c r="X930" s="49"/>
    </row>
    <row r="931">
      <c r="B931" s="48"/>
      <c r="C931" s="25"/>
      <c r="F931" s="49"/>
      <c r="G931" s="25"/>
      <c r="J931" s="25"/>
      <c r="M931" s="49"/>
      <c r="O931" s="25"/>
      <c r="P931" s="49"/>
      <c r="X931" s="49"/>
    </row>
    <row r="932">
      <c r="B932" s="48"/>
      <c r="C932" s="25"/>
      <c r="F932" s="49"/>
      <c r="G932" s="25"/>
      <c r="J932" s="25"/>
      <c r="M932" s="49"/>
      <c r="O932" s="25"/>
      <c r="P932" s="49"/>
      <c r="X932" s="49"/>
    </row>
    <row r="933">
      <c r="B933" s="48"/>
      <c r="C933" s="25"/>
      <c r="F933" s="49"/>
      <c r="G933" s="25"/>
      <c r="J933" s="25"/>
      <c r="M933" s="49"/>
      <c r="O933" s="25"/>
      <c r="P933" s="49"/>
      <c r="X933" s="49"/>
    </row>
    <row r="934">
      <c r="B934" s="48"/>
      <c r="C934" s="25"/>
      <c r="F934" s="49"/>
      <c r="G934" s="25"/>
      <c r="J934" s="25"/>
      <c r="M934" s="49"/>
      <c r="O934" s="25"/>
      <c r="P934" s="49"/>
      <c r="X934" s="49"/>
    </row>
    <row r="935">
      <c r="B935" s="48"/>
      <c r="C935" s="25"/>
      <c r="F935" s="49"/>
      <c r="G935" s="25"/>
      <c r="J935" s="25"/>
      <c r="M935" s="49"/>
      <c r="O935" s="25"/>
      <c r="P935" s="49"/>
      <c r="X935" s="49"/>
    </row>
    <row r="936">
      <c r="B936" s="48"/>
      <c r="C936" s="25"/>
      <c r="F936" s="49"/>
      <c r="G936" s="25"/>
      <c r="J936" s="25"/>
      <c r="M936" s="49"/>
      <c r="O936" s="25"/>
      <c r="P936" s="49"/>
      <c r="X936" s="49"/>
    </row>
    <row r="937">
      <c r="B937" s="48"/>
      <c r="C937" s="25"/>
      <c r="F937" s="49"/>
      <c r="G937" s="25"/>
      <c r="J937" s="25"/>
      <c r="M937" s="49"/>
      <c r="O937" s="25"/>
      <c r="P937" s="49"/>
      <c r="X937" s="49"/>
    </row>
    <row r="938">
      <c r="B938" s="48"/>
      <c r="C938" s="25"/>
      <c r="F938" s="49"/>
      <c r="G938" s="25"/>
      <c r="J938" s="25"/>
      <c r="M938" s="49"/>
      <c r="O938" s="25"/>
      <c r="P938" s="49"/>
      <c r="X938" s="49"/>
    </row>
    <row r="939">
      <c r="B939" s="48"/>
      <c r="C939" s="25"/>
      <c r="F939" s="49"/>
      <c r="G939" s="25"/>
      <c r="J939" s="25"/>
      <c r="M939" s="49"/>
      <c r="O939" s="25"/>
      <c r="P939" s="49"/>
      <c r="X939" s="49"/>
    </row>
    <row r="940">
      <c r="B940" s="48"/>
      <c r="C940" s="25"/>
      <c r="F940" s="49"/>
      <c r="G940" s="25"/>
      <c r="J940" s="25"/>
      <c r="M940" s="49"/>
      <c r="O940" s="25"/>
      <c r="P940" s="49"/>
      <c r="X940" s="49"/>
    </row>
    <row r="941">
      <c r="B941" s="48"/>
      <c r="C941" s="25"/>
      <c r="F941" s="49"/>
      <c r="G941" s="25"/>
      <c r="J941" s="25"/>
      <c r="M941" s="49"/>
      <c r="O941" s="25"/>
      <c r="P941" s="49"/>
      <c r="X941" s="49"/>
    </row>
    <row r="942">
      <c r="B942" s="48"/>
      <c r="C942" s="25"/>
      <c r="F942" s="49"/>
      <c r="G942" s="25"/>
      <c r="J942" s="25"/>
      <c r="M942" s="49"/>
      <c r="O942" s="25"/>
      <c r="P942" s="49"/>
      <c r="X942" s="49"/>
    </row>
    <row r="943">
      <c r="B943" s="48"/>
      <c r="C943" s="25"/>
      <c r="F943" s="49"/>
      <c r="G943" s="25"/>
      <c r="J943" s="25"/>
      <c r="M943" s="49"/>
      <c r="O943" s="25"/>
      <c r="P943" s="49"/>
      <c r="X943" s="49"/>
    </row>
    <row r="944">
      <c r="B944" s="48"/>
      <c r="C944" s="25"/>
      <c r="F944" s="49"/>
      <c r="G944" s="25"/>
      <c r="J944" s="25"/>
      <c r="M944" s="49"/>
      <c r="O944" s="25"/>
      <c r="P944" s="49"/>
      <c r="X944" s="49"/>
    </row>
    <row r="945">
      <c r="B945" s="48"/>
      <c r="C945" s="25"/>
      <c r="F945" s="49"/>
      <c r="G945" s="25"/>
      <c r="J945" s="25"/>
      <c r="M945" s="49"/>
      <c r="O945" s="25"/>
      <c r="P945" s="49"/>
      <c r="X945" s="49"/>
    </row>
    <row r="946">
      <c r="B946" s="48"/>
      <c r="C946" s="25"/>
      <c r="F946" s="49"/>
      <c r="G946" s="25"/>
      <c r="J946" s="25"/>
      <c r="M946" s="49"/>
      <c r="O946" s="25"/>
      <c r="P946" s="49"/>
      <c r="X946" s="49"/>
    </row>
    <row r="947">
      <c r="B947" s="48"/>
      <c r="C947" s="25"/>
      <c r="F947" s="49"/>
      <c r="G947" s="25"/>
      <c r="J947" s="25"/>
      <c r="M947" s="49"/>
      <c r="O947" s="25"/>
      <c r="P947" s="49"/>
      <c r="X947" s="49"/>
    </row>
    <row r="948">
      <c r="B948" s="48"/>
      <c r="C948" s="25"/>
      <c r="F948" s="49"/>
      <c r="G948" s="25"/>
      <c r="J948" s="25"/>
      <c r="M948" s="49"/>
      <c r="O948" s="25"/>
      <c r="P948" s="49"/>
      <c r="X948" s="49"/>
    </row>
    <row r="949">
      <c r="B949" s="48"/>
      <c r="C949" s="25"/>
      <c r="F949" s="49"/>
      <c r="G949" s="25"/>
      <c r="J949" s="25"/>
      <c r="M949" s="49"/>
      <c r="O949" s="25"/>
      <c r="P949" s="49"/>
      <c r="X949" s="49"/>
    </row>
    <row r="950">
      <c r="B950" s="48"/>
      <c r="C950" s="25"/>
      <c r="F950" s="49"/>
      <c r="G950" s="25"/>
      <c r="J950" s="25"/>
      <c r="M950" s="49"/>
      <c r="O950" s="25"/>
      <c r="P950" s="49"/>
      <c r="X950" s="49"/>
    </row>
    <row r="951">
      <c r="B951" s="48"/>
      <c r="C951" s="25"/>
      <c r="F951" s="49"/>
      <c r="G951" s="25"/>
      <c r="J951" s="25"/>
      <c r="M951" s="49"/>
      <c r="O951" s="25"/>
      <c r="P951" s="49"/>
      <c r="X951" s="49"/>
    </row>
    <row r="952">
      <c r="B952" s="48"/>
      <c r="C952" s="25"/>
      <c r="F952" s="49"/>
      <c r="G952" s="25"/>
      <c r="J952" s="25"/>
      <c r="M952" s="49"/>
      <c r="O952" s="25"/>
      <c r="P952" s="49"/>
      <c r="X952" s="49"/>
    </row>
    <row r="953">
      <c r="B953" s="48"/>
      <c r="C953" s="25"/>
      <c r="F953" s="49"/>
      <c r="G953" s="25"/>
      <c r="J953" s="25"/>
      <c r="M953" s="49"/>
      <c r="O953" s="25"/>
      <c r="P953" s="49"/>
      <c r="X953" s="49"/>
    </row>
    <row r="954">
      <c r="B954" s="48"/>
      <c r="C954" s="25"/>
      <c r="F954" s="49"/>
      <c r="G954" s="25"/>
      <c r="J954" s="25"/>
      <c r="M954" s="49"/>
      <c r="O954" s="25"/>
      <c r="P954" s="49"/>
      <c r="X954" s="49"/>
    </row>
    <row r="955">
      <c r="B955" s="48"/>
      <c r="C955" s="25"/>
      <c r="F955" s="49"/>
      <c r="G955" s="25"/>
      <c r="J955" s="25"/>
      <c r="M955" s="49"/>
      <c r="O955" s="25"/>
      <c r="P955" s="49"/>
      <c r="X955" s="49"/>
    </row>
    <row r="956">
      <c r="B956" s="48"/>
      <c r="C956" s="25"/>
      <c r="F956" s="49"/>
      <c r="G956" s="25"/>
      <c r="J956" s="25"/>
      <c r="M956" s="49"/>
      <c r="O956" s="25"/>
      <c r="P956" s="49"/>
      <c r="X956" s="49"/>
    </row>
    <row r="957">
      <c r="B957" s="48"/>
      <c r="C957" s="25"/>
      <c r="F957" s="49"/>
      <c r="G957" s="25"/>
      <c r="J957" s="25"/>
      <c r="M957" s="49"/>
      <c r="O957" s="25"/>
      <c r="P957" s="49"/>
      <c r="X957" s="49"/>
    </row>
    <row r="958">
      <c r="B958" s="48"/>
      <c r="C958" s="25"/>
      <c r="F958" s="49"/>
      <c r="G958" s="25"/>
      <c r="J958" s="25"/>
      <c r="M958" s="49"/>
      <c r="O958" s="25"/>
      <c r="P958" s="49"/>
      <c r="X958" s="49"/>
    </row>
    <row r="959">
      <c r="B959" s="48"/>
      <c r="C959" s="25"/>
      <c r="F959" s="49"/>
      <c r="G959" s="25"/>
      <c r="J959" s="25"/>
      <c r="M959" s="49"/>
      <c r="O959" s="25"/>
      <c r="P959" s="49"/>
      <c r="X959" s="49"/>
    </row>
    <row r="960">
      <c r="B960" s="48"/>
      <c r="C960" s="25"/>
      <c r="F960" s="49"/>
      <c r="G960" s="25"/>
      <c r="J960" s="25"/>
      <c r="M960" s="49"/>
      <c r="O960" s="25"/>
      <c r="P960" s="49"/>
      <c r="X960" s="49"/>
    </row>
    <row r="961">
      <c r="B961" s="48"/>
      <c r="C961" s="25"/>
      <c r="F961" s="49"/>
      <c r="G961" s="25"/>
      <c r="J961" s="25"/>
      <c r="M961" s="49"/>
      <c r="O961" s="25"/>
      <c r="P961" s="49"/>
      <c r="X961" s="49"/>
    </row>
    <row r="962">
      <c r="B962" s="48"/>
      <c r="C962" s="25"/>
      <c r="F962" s="49"/>
      <c r="G962" s="25"/>
      <c r="J962" s="25"/>
      <c r="M962" s="49"/>
      <c r="O962" s="25"/>
      <c r="P962" s="49"/>
      <c r="X962" s="49"/>
    </row>
    <row r="963">
      <c r="B963" s="48"/>
      <c r="C963" s="25"/>
      <c r="F963" s="49"/>
      <c r="G963" s="25"/>
      <c r="J963" s="25"/>
      <c r="M963" s="49"/>
      <c r="O963" s="25"/>
      <c r="P963" s="49"/>
      <c r="X963" s="49"/>
    </row>
    <row r="964">
      <c r="B964" s="48"/>
      <c r="C964" s="25"/>
      <c r="F964" s="49"/>
      <c r="G964" s="25"/>
      <c r="J964" s="25"/>
      <c r="M964" s="49"/>
      <c r="O964" s="25"/>
      <c r="P964" s="49"/>
      <c r="X964" s="49"/>
    </row>
    <row r="965">
      <c r="B965" s="48"/>
      <c r="C965" s="25"/>
      <c r="F965" s="49"/>
      <c r="G965" s="25"/>
      <c r="J965" s="25"/>
      <c r="M965" s="49"/>
      <c r="O965" s="25"/>
      <c r="P965" s="49"/>
      <c r="X965" s="49"/>
    </row>
    <row r="966">
      <c r="B966" s="48"/>
      <c r="C966" s="25"/>
      <c r="F966" s="49"/>
      <c r="G966" s="25"/>
      <c r="J966" s="25"/>
      <c r="M966" s="49"/>
      <c r="O966" s="25"/>
      <c r="P966" s="49"/>
      <c r="X966" s="49"/>
    </row>
    <row r="967">
      <c r="B967" s="48"/>
      <c r="C967" s="25"/>
      <c r="F967" s="49"/>
      <c r="G967" s="25"/>
      <c r="J967" s="25"/>
      <c r="M967" s="49"/>
      <c r="O967" s="25"/>
      <c r="P967" s="49"/>
      <c r="X967" s="49"/>
    </row>
    <row r="968">
      <c r="B968" s="48"/>
      <c r="C968" s="25"/>
      <c r="F968" s="49"/>
      <c r="G968" s="25"/>
      <c r="J968" s="25"/>
      <c r="M968" s="49"/>
      <c r="O968" s="25"/>
      <c r="P968" s="49"/>
      <c r="X968" s="49"/>
    </row>
    <row r="969">
      <c r="B969" s="48"/>
      <c r="C969" s="25"/>
      <c r="F969" s="49"/>
      <c r="G969" s="25"/>
      <c r="J969" s="25"/>
      <c r="M969" s="49"/>
      <c r="O969" s="25"/>
      <c r="P969" s="49"/>
      <c r="X969" s="49"/>
    </row>
    <row r="970">
      <c r="B970" s="48"/>
      <c r="C970" s="25"/>
      <c r="F970" s="49"/>
      <c r="G970" s="25"/>
      <c r="J970" s="25"/>
      <c r="M970" s="49"/>
      <c r="O970" s="25"/>
      <c r="P970" s="49"/>
      <c r="X970" s="49"/>
    </row>
    <row r="971">
      <c r="B971" s="48"/>
      <c r="C971" s="25"/>
      <c r="F971" s="49"/>
      <c r="G971" s="25"/>
      <c r="J971" s="25"/>
      <c r="M971" s="49"/>
      <c r="O971" s="25"/>
      <c r="P971" s="49"/>
      <c r="X971" s="49"/>
    </row>
    <row r="972">
      <c r="B972" s="48"/>
      <c r="C972" s="25"/>
      <c r="F972" s="49"/>
      <c r="G972" s="25"/>
      <c r="J972" s="25"/>
      <c r="M972" s="49"/>
      <c r="O972" s="25"/>
      <c r="P972" s="49"/>
      <c r="X972" s="49"/>
    </row>
    <row r="973">
      <c r="B973" s="48"/>
      <c r="C973" s="25"/>
      <c r="F973" s="49"/>
      <c r="G973" s="25"/>
      <c r="J973" s="25"/>
      <c r="M973" s="49"/>
      <c r="O973" s="25"/>
      <c r="P973" s="49"/>
      <c r="X973" s="49"/>
    </row>
    <row r="974">
      <c r="B974" s="48"/>
      <c r="C974" s="25"/>
      <c r="F974" s="49"/>
      <c r="G974" s="25"/>
      <c r="J974" s="25"/>
      <c r="M974" s="49"/>
      <c r="O974" s="25"/>
      <c r="P974" s="49"/>
      <c r="X974" s="49"/>
    </row>
    <row r="975">
      <c r="B975" s="48"/>
      <c r="C975" s="25"/>
      <c r="F975" s="49"/>
      <c r="G975" s="25"/>
      <c r="J975" s="25"/>
      <c r="M975" s="49"/>
      <c r="O975" s="25"/>
      <c r="P975" s="49"/>
      <c r="X975" s="49"/>
    </row>
    <row r="976">
      <c r="B976" s="48"/>
      <c r="C976" s="25"/>
      <c r="F976" s="49"/>
      <c r="G976" s="25"/>
      <c r="J976" s="25"/>
      <c r="M976" s="49"/>
      <c r="O976" s="25"/>
      <c r="P976" s="49"/>
      <c r="X976" s="49"/>
    </row>
    <row r="977">
      <c r="B977" s="48"/>
      <c r="C977" s="25"/>
      <c r="F977" s="49"/>
      <c r="G977" s="25"/>
      <c r="J977" s="25"/>
      <c r="M977" s="49"/>
      <c r="O977" s="25"/>
      <c r="P977" s="49"/>
      <c r="X977" s="49"/>
    </row>
    <row r="978">
      <c r="B978" s="48"/>
      <c r="C978" s="25"/>
      <c r="F978" s="49"/>
      <c r="G978" s="25"/>
      <c r="J978" s="25"/>
      <c r="M978" s="49"/>
      <c r="O978" s="25"/>
      <c r="P978" s="49"/>
      <c r="X978" s="49"/>
    </row>
    <row r="979">
      <c r="B979" s="48"/>
      <c r="C979" s="25"/>
      <c r="F979" s="49"/>
      <c r="G979" s="25"/>
      <c r="J979" s="25"/>
      <c r="M979" s="49"/>
      <c r="O979" s="25"/>
      <c r="P979" s="49"/>
      <c r="X979" s="49"/>
    </row>
    <row r="980">
      <c r="B980" s="48"/>
      <c r="C980" s="25"/>
      <c r="F980" s="49"/>
      <c r="G980" s="25"/>
      <c r="J980" s="25"/>
      <c r="M980" s="49"/>
      <c r="O980" s="25"/>
      <c r="P980" s="49"/>
      <c r="X980" s="49"/>
    </row>
    <row r="981">
      <c r="B981" s="48"/>
      <c r="C981" s="25"/>
      <c r="F981" s="49"/>
      <c r="G981" s="25"/>
      <c r="J981" s="25"/>
      <c r="M981" s="49"/>
      <c r="O981" s="25"/>
      <c r="P981" s="49"/>
      <c r="X981" s="49"/>
    </row>
    <row r="982">
      <c r="B982" s="48"/>
      <c r="C982" s="25"/>
      <c r="F982" s="49"/>
      <c r="G982" s="25"/>
      <c r="J982" s="25"/>
      <c r="M982" s="49"/>
      <c r="O982" s="25"/>
      <c r="P982" s="49"/>
      <c r="X982" s="49"/>
    </row>
    <row r="983">
      <c r="B983" s="48"/>
      <c r="C983" s="25"/>
      <c r="F983" s="49"/>
      <c r="G983" s="25"/>
      <c r="J983" s="25"/>
      <c r="M983" s="49"/>
      <c r="O983" s="25"/>
      <c r="P983" s="49"/>
      <c r="X983" s="49"/>
    </row>
    <row r="984">
      <c r="B984" s="48"/>
      <c r="C984" s="25"/>
      <c r="F984" s="49"/>
      <c r="G984" s="25"/>
      <c r="J984" s="25"/>
      <c r="M984" s="49"/>
      <c r="O984" s="25"/>
      <c r="P984" s="49"/>
      <c r="X984" s="49"/>
    </row>
    <row r="985">
      <c r="B985" s="48"/>
      <c r="C985" s="25"/>
      <c r="F985" s="49"/>
      <c r="G985" s="25"/>
      <c r="J985" s="25"/>
      <c r="M985" s="49"/>
      <c r="O985" s="25"/>
      <c r="P985" s="49"/>
      <c r="X985" s="49"/>
    </row>
    <row r="986">
      <c r="B986" s="48"/>
      <c r="C986" s="25"/>
      <c r="F986" s="49"/>
      <c r="G986" s="25"/>
      <c r="J986" s="25"/>
      <c r="M986" s="49"/>
      <c r="O986" s="25"/>
      <c r="P986" s="49"/>
      <c r="X986" s="49"/>
    </row>
    <row r="987">
      <c r="B987" s="48"/>
      <c r="C987" s="25"/>
      <c r="F987" s="49"/>
      <c r="G987" s="25"/>
      <c r="J987" s="25"/>
      <c r="M987" s="49"/>
      <c r="O987" s="25"/>
      <c r="P987" s="49"/>
      <c r="X987" s="49"/>
    </row>
    <row r="988">
      <c r="B988" s="48"/>
      <c r="C988" s="25"/>
      <c r="F988" s="49"/>
      <c r="G988" s="25"/>
      <c r="J988" s="25"/>
      <c r="M988" s="49"/>
      <c r="O988" s="25"/>
      <c r="P988" s="49"/>
      <c r="X988" s="49"/>
    </row>
    <row r="989">
      <c r="B989" s="48"/>
      <c r="C989" s="25"/>
      <c r="F989" s="49"/>
      <c r="G989" s="25"/>
      <c r="J989" s="25"/>
      <c r="M989" s="49"/>
      <c r="O989" s="25"/>
      <c r="P989" s="49"/>
      <c r="X989" s="49"/>
    </row>
    <row r="990">
      <c r="B990" s="48"/>
      <c r="C990" s="25"/>
      <c r="F990" s="49"/>
      <c r="G990" s="25"/>
      <c r="J990" s="25"/>
      <c r="M990" s="49"/>
      <c r="O990" s="25"/>
      <c r="P990" s="49"/>
      <c r="X990" s="49"/>
    </row>
    <row r="991">
      <c r="B991" s="48"/>
      <c r="C991" s="25"/>
      <c r="F991" s="49"/>
      <c r="G991" s="25"/>
      <c r="J991" s="25"/>
      <c r="M991" s="49"/>
      <c r="O991" s="25"/>
      <c r="P991" s="49"/>
      <c r="X991" s="49"/>
    </row>
    <row r="992">
      <c r="B992" s="48"/>
      <c r="C992" s="25"/>
      <c r="F992" s="49"/>
      <c r="G992" s="25"/>
      <c r="J992" s="25"/>
      <c r="M992" s="49"/>
      <c r="O992" s="25"/>
      <c r="P992" s="49"/>
      <c r="X992" s="49"/>
    </row>
    <row r="993">
      <c r="B993" s="48"/>
      <c r="C993" s="25"/>
      <c r="F993" s="49"/>
      <c r="G993" s="25"/>
      <c r="J993" s="25"/>
      <c r="M993" s="49"/>
      <c r="O993" s="25"/>
      <c r="P993" s="49"/>
      <c r="X993" s="49"/>
    </row>
    <row r="994">
      <c r="B994" s="48"/>
      <c r="C994" s="25"/>
      <c r="F994" s="49"/>
      <c r="G994" s="25"/>
      <c r="J994" s="25"/>
      <c r="M994" s="49"/>
      <c r="O994" s="25"/>
      <c r="P994" s="49"/>
      <c r="X994" s="49"/>
    </row>
    <row r="995">
      <c r="B995" s="48"/>
      <c r="C995" s="25"/>
      <c r="F995" s="49"/>
      <c r="G995" s="25"/>
      <c r="J995" s="25"/>
      <c r="M995" s="49"/>
      <c r="O995" s="25"/>
      <c r="P995" s="49"/>
      <c r="X995" s="49"/>
    </row>
    <row r="996">
      <c r="B996" s="48"/>
      <c r="C996" s="25"/>
      <c r="F996" s="49"/>
      <c r="G996" s="25"/>
      <c r="J996" s="25"/>
      <c r="M996" s="49"/>
      <c r="O996" s="25"/>
      <c r="P996" s="49"/>
      <c r="X996" s="49"/>
    </row>
    <row r="997">
      <c r="B997" s="48"/>
      <c r="C997" s="25"/>
      <c r="F997" s="49"/>
      <c r="G997" s="25"/>
      <c r="J997" s="25"/>
      <c r="M997" s="49"/>
      <c r="O997" s="25"/>
      <c r="P997" s="49"/>
      <c r="X997" s="49"/>
    </row>
    <row r="998">
      <c r="B998" s="48"/>
      <c r="C998" s="25"/>
      <c r="F998" s="49"/>
      <c r="G998" s="25"/>
      <c r="J998" s="25"/>
      <c r="M998" s="49"/>
      <c r="O998" s="25"/>
      <c r="P998" s="49"/>
      <c r="X998" s="49"/>
    </row>
    <row r="999">
      <c r="B999" s="48"/>
      <c r="C999" s="25"/>
      <c r="F999" s="49"/>
      <c r="G999" s="25"/>
      <c r="J999" s="25"/>
      <c r="M999" s="49"/>
      <c r="O999" s="25"/>
      <c r="P999" s="49"/>
      <c r="X999" s="49"/>
    </row>
  </sheetData>
  <conditionalFormatting sqref="I3:I55">
    <cfRule type="colorScale" priority="1">
      <colorScale>
        <cfvo type="min"/>
        <cfvo type="max"/>
        <color rgb="FFFFFFFF"/>
        <color rgb="FFE67C73"/>
      </colorScale>
    </cfRule>
  </conditionalFormatting>
  <conditionalFormatting sqref="L3:L55 W3:W55">
    <cfRule type="colorScale" priority="2">
      <colorScale>
        <cfvo type="min"/>
        <cfvo type="max"/>
        <color rgb="FFFFFFFF"/>
        <color rgb="FFE67C73"/>
      </colorScale>
    </cfRule>
  </conditionalFormatting>
  <drawing r:id="rId2"/>
  <legacyDrawing r:id="rId3"/>
</worksheet>
</file>